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8" windowHeight="6455" activeTab="0"/>
  </bookViews>
  <sheets>
    <sheet name="temp" sheetId="1" r:id="rId1"/>
  </sheets>
  <externalReferences>
    <externalReference r:id="rId4"/>
  </externalReference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<sst xmlns="http://schemas.openxmlformats.org/spreadsheetml/2006/main" count="137" uniqueCount="69">
  <si>
    <t>增城区交通运输局及下属事业单位2023年公开招用聘员综合成绩及进入体检人员名单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</si>
  <si>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</si>
  <si>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</si>
  <si>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</si>
  <si>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</si>
  <si>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</si>
  <si>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</si>
  <si>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</si>
  <si>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名次</t>
  </si>
  <si>
    <t>是否进入体检</t>
  </si>
  <si>
    <t>01002</t>
  </si>
  <si>
    <t>陈雅芝</t>
  </si>
  <si>
    <t>增城区交通运输局</t>
  </si>
  <si>
    <t>01</t>
  </si>
  <si>
    <t>是</t>
  </si>
  <si>
    <t>01006</t>
  </si>
  <si>
    <t>周炎霞</t>
  </si>
  <si>
    <t>01007</t>
  </si>
  <si>
    <t>梁洁文</t>
  </si>
  <si>
    <t>否</t>
  </si>
  <si>
    <t>01003</t>
  </si>
  <si>
    <t>王城根</t>
  </si>
  <si>
    <t>01001</t>
  </si>
  <si>
    <t>韦燕</t>
  </si>
  <si>
    <t>02066</t>
  </si>
  <si>
    <t>李梓霞</t>
  </si>
  <si>
    <t>02</t>
  </si>
  <si>
    <t>01035</t>
  </si>
  <si>
    <t>余亚兰</t>
  </si>
  <si>
    <t>02055</t>
  </si>
  <si>
    <t>赖映彤</t>
  </si>
  <si>
    <t>02078</t>
  </si>
  <si>
    <t>单淑媚</t>
  </si>
  <si>
    <t>01049</t>
  </si>
  <si>
    <t>高婕</t>
  </si>
  <si>
    <t>缺考</t>
  </si>
  <si>
    <t>02079</t>
  </si>
  <si>
    <t>何丹</t>
  </si>
  <si>
    <t>增城区轨道交通指挥建设服务中心</t>
  </si>
  <si>
    <t>03</t>
  </si>
  <si>
    <t>02089</t>
  </si>
  <si>
    <t>郭雅悠</t>
  </si>
  <si>
    <t>02082</t>
  </si>
  <si>
    <t>李佳欢</t>
  </si>
  <si>
    <t>03097</t>
  </si>
  <si>
    <t>茹杏琳</t>
  </si>
  <si>
    <t>03104</t>
  </si>
  <si>
    <t>陈焕华</t>
  </si>
  <si>
    <t>03098</t>
  </si>
  <si>
    <t>陈淦枭</t>
  </si>
  <si>
    <t>02083</t>
  </si>
  <si>
    <t>蒋子恒</t>
  </si>
  <si>
    <t>03107</t>
  </si>
  <si>
    <t>丘俊习</t>
  </si>
  <si>
    <t>02090</t>
  </si>
  <si>
    <t>孙妮妮</t>
  </si>
  <si>
    <t>03094</t>
  </si>
  <si>
    <t>许桂秋</t>
  </si>
  <si>
    <t>03137</t>
  </si>
  <si>
    <t>吴婉莹</t>
  </si>
  <si>
    <t>04</t>
  </si>
  <si>
    <t>03124</t>
  </si>
  <si>
    <t>李惠文</t>
  </si>
  <si>
    <t>03129</t>
  </si>
  <si>
    <t>谢秋彬</t>
  </si>
  <si>
    <t>03134</t>
  </si>
  <si>
    <t>周爱玲</t>
  </si>
  <si>
    <t>03144</t>
  </si>
  <si>
    <t>李茗雅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</si>
</sst>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49" fontId="44" fillId="0" borderId="12" xfId="6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32467;&#26524;\&#32856;&#21592;&#38754;&#35797;&#25104;&#32489;&#30331;&#35760;&#34920;&#65288;&#35745;&#20998;&#21592;&#22635;&#65289;202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何丹</v>
          </cell>
          <cell r="C4">
            <v>84</v>
          </cell>
        </row>
        <row r="5">
          <cell r="B5" t="str">
            <v>茹杏琳</v>
          </cell>
          <cell r="C5">
            <v>77.33</v>
          </cell>
        </row>
        <row r="6">
          <cell r="B6" t="str">
            <v>丘俊习</v>
          </cell>
          <cell r="C6">
            <v>77.67</v>
          </cell>
        </row>
        <row r="7">
          <cell r="B7" t="str">
            <v>李佳欢</v>
          </cell>
          <cell r="C7">
            <v>78</v>
          </cell>
        </row>
        <row r="8">
          <cell r="B8" t="str">
            <v>陈淦枭</v>
          </cell>
          <cell r="C8">
            <v>73.33</v>
          </cell>
        </row>
        <row r="9">
          <cell r="B9" t="str">
            <v>孙妮妮</v>
          </cell>
          <cell r="C9">
            <v>78.33</v>
          </cell>
        </row>
        <row r="10">
          <cell r="B10" t="str">
            <v>郭雅悠</v>
          </cell>
          <cell r="C10">
            <v>81</v>
          </cell>
        </row>
        <row r="11">
          <cell r="B11" t="str">
            <v>陈焕华</v>
          </cell>
          <cell r="C11">
            <v>79.67</v>
          </cell>
        </row>
        <row r="12">
          <cell r="B12" t="str">
            <v>蒋子恒</v>
          </cell>
          <cell r="C12">
            <v>75.67</v>
          </cell>
        </row>
        <row r="13">
          <cell r="B13" t="str">
            <v>余亚兰</v>
          </cell>
          <cell r="C13">
            <v>83</v>
          </cell>
        </row>
        <row r="14">
          <cell r="B14" t="str">
            <v>李梓霞</v>
          </cell>
          <cell r="C14">
            <v>83.33</v>
          </cell>
        </row>
        <row r="15">
          <cell r="B15" t="str">
            <v>赖映彤</v>
          </cell>
          <cell r="C15">
            <v>76.33</v>
          </cell>
        </row>
        <row r="16">
          <cell r="B16" t="str">
            <v>单淑媚</v>
          </cell>
          <cell r="C16">
            <v>76</v>
          </cell>
        </row>
        <row r="17">
          <cell r="B17" t="str">
            <v>吴婉莹</v>
          </cell>
          <cell r="C17">
            <v>82.67</v>
          </cell>
        </row>
        <row r="18">
          <cell r="B18" t="str">
            <v>李茗雅</v>
          </cell>
          <cell r="C18">
            <v>75.67</v>
          </cell>
        </row>
        <row r="19">
          <cell r="B19" t="str">
            <v>周爱玲</v>
          </cell>
          <cell r="C19">
            <v>78</v>
          </cell>
        </row>
        <row r="20">
          <cell r="B20" t="str">
            <v>李惠文</v>
          </cell>
          <cell r="C20">
            <v>79.33</v>
          </cell>
        </row>
        <row r="21">
          <cell r="B21" t="str">
            <v>谢秋彬</v>
          </cell>
          <cell r="C21">
            <v>78.33</v>
          </cell>
        </row>
        <row r="22">
          <cell r="B22" t="str">
            <v>韦燕</v>
          </cell>
          <cell r="C22">
            <v>76.67</v>
          </cell>
        </row>
        <row r="23">
          <cell r="B23" t="str">
            <v>陈雅芝</v>
          </cell>
          <cell r="C23">
            <v>83.67</v>
          </cell>
        </row>
        <row r="24">
          <cell r="B24" t="str">
            <v>王城根</v>
          </cell>
          <cell r="C24">
            <v>77.67</v>
          </cell>
        </row>
        <row r="25">
          <cell r="B25" t="str">
            <v>梁洁文</v>
          </cell>
          <cell r="C25">
            <v>78.67</v>
          </cell>
        </row>
        <row r="26">
          <cell r="B26" t="str">
            <v>周炎霞</v>
          </cell>
          <cell r="C2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:I1"/>
    </sheetView>
  </sheetViews>
  <sheetFormatPr defaultColWidth="8.8515625" defaultRowHeight="15"/>
  <cols>
    <col min="1" max="2" width="8.57421875" style="0" customWidth="1"/>
    <col min="3" max="3" width="36.140625" style="0" customWidth="1"/>
    <col min="4" max="4" width="8.7109375" style="0" customWidth="1"/>
    <col min="5" max="7" width="9.421875" style="0" customWidth="1"/>
    <col min="8" max="8" width="5.28125" style="0" bestFit="1" customWidth="1"/>
    <col min="9" max="9" width="12.710937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2" t="s">
        <v>8</v>
      </c>
      <c r="I2" s="3" t="s">
        <v>9</v>
      </c>
    </row>
    <row r="3" spans="1:9" ht="26.25" customHeight="1">
      <c r="A3" s="5" t="s">
        <v>10</v>
      </c>
      <c r="B3" s="6" t="s">
        <v>11</v>
      </c>
      <c r="C3" s="8" t="s">
        <v>12</v>
      </c>
      <c r="D3" s="6" t="s">
        <v>13</v>
      </c>
      <c r="E3" s="7">
        <v>61.5</v>
      </c>
      <c r="F3" s="7">
        <f>VLOOKUP(B3,'[1]Sheet1'!$B$4:$C$26,2,0)</f>
        <v>83.67</v>
      </c>
      <c r="G3" s="7">
        <f>E3*0.4+F3*0.6</f>
        <v>74.80199999999999</v>
      </c>
      <c r="H3" s="6">
        <v>1</v>
      </c>
      <c r="I3" s="6" t="s">
        <v>14</v>
      </c>
    </row>
    <row r="4" spans="1:9" ht="26.25" customHeight="1">
      <c r="A4" s="5" t="s">
        <v>15</v>
      </c>
      <c r="B4" s="6" t="s">
        <v>16</v>
      </c>
      <c r="C4" s="8" t="s">
        <v>12</v>
      </c>
      <c r="D4" s="6" t="s">
        <v>13</v>
      </c>
      <c r="E4" s="7">
        <v>66</v>
      </c>
      <c r="F4" s="7">
        <f>VLOOKUP(B4,'[1]Sheet1'!$B$4:$C$26,2,0)</f>
        <v>80</v>
      </c>
      <c r="G4" s="7">
        <f aca="true" t="shared" si="0" ref="G4:G27">E4*0.4+F4*0.6</f>
        <v>74.4</v>
      </c>
      <c r="H4" s="6">
        <v>2</v>
      </c>
      <c r="I4" s="6" t="s">
        <v>14</v>
      </c>
    </row>
    <row r="5" spans="1:9" ht="26.25" customHeight="1">
      <c r="A5" s="5" t="s">
        <v>17</v>
      </c>
      <c r="B5" s="6" t="s">
        <v>18</v>
      </c>
      <c r="C5" s="8" t="s">
        <v>12</v>
      </c>
      <c r="D5" s="6" t="s">
        <v>13</v>
      </c>
      <c r="E5" s="7">
        <v>64</v>
      </c>
      <c r="F5" s="7">
        <f>VLOOKUP(B5,'[1]Sheet1'!$B$4:$C$26,2,0)</f>
        <v>78.67</v>
      </c>
      <c r="G5" s="7">
        <f t="shared" si="0"/>
        <v>72.80199999999999</v>
      </c>
      <c r="H5" s="6">
        <v>3</v>
      </c>
      <c r="I5" s="6" t="s">
        <v>19</v>
      </c>
    </row>
    <row r="6" spans="1:9" ht="26.25" customHeight="1">
      <c r="A6" s="5" t="s">
        <v>20</v>
      </c>
      <c r="B6" s="6" t="s">
        <v>21</v>
      </c>
      <c r="C6" s="8" t="s">
        <v>12</v>
      </c>
      <c r="D6" s="6" t="s">
        <v>13</v>
      </c>
      <c r="E6" s="7">
        <v>56.5</v>
      </c>
      <c r="F6" s="7">
        <f>VLOOKUP(B6,'[1]Sheet1'!$B$4:$C$26,2,0)</f>
        <v>77.67</v>
      </c>
      <c r="G6" s="7">
        <f t="shared" si="0"/>
        <v>69.202</v>
      </c>
      <c r="H6" s="6">
        <v>4</v>
      </c>
      <c r="I6" s="6" t="s">
        <v>19</v>
      </c>
    </row>
    <row r="7" spans="1:9" ht="26.25" customHeight="1">
      <c r="A7" s="5" t="s">
        <v>22</v>
      </c>
      <c r="B7" s="6" t="s">
        <v>23</v>
      </c>
      <c r="C7" s="8" t="s">
        <v>12</v>
      </c>
      <c r="D7" s="6" t="s">
        <v>13</v>
      </c>
      <c r="E7" s="7">
        <v>45</v>
      </c>
      <c r="F7" s="7">
        <f>VLOOKUP(B7,'[1]Sheet1'!$B$4:$C$26,2,0)</f>
        <v>76.67</v>
      </c>
      <c r="G7" s="7">
        <f t="shared" si="0"/>
        <v>64.00200000000001</v>
      </c>
      <c r="H7" s="6">
        <v>5</v>
      </c>
      <c r="I7" s="6" t="s">
        <v>19</v>
      </c>
    </row>
    <row r="8" spans="1:9" ht="26.25" customHeight="1">
      <c r="A8" s="5" t="s">
        <v>24</v>
      </c>
      <c r="B8" s="6" t="s">
        <v>25</v>
      </c>
      <c r="C8" s="8" t="s">
        <v>12</v>
      </c>
      <c r="D8" s="6" t="s">
        <v>26</v>
      </c>
      <c r="E8" s="7">
        <v>78</v>
      </c>
      <c r="F8" s="7">
        <f>VLOOKUP(B8,'[1]Sheet1'!$B$4:$C$26,2,0)</f>
        <v>83.33</v>
      </c>
      <c r="G8" s="7">
        <f t="shared" si="0"/>
        <v>81.19800000000001</v>
      </c>
      <c r="H8" s="6">
        <v>1</v>
      </c>
      <c r="I8" s="6" t="s">
        <v>14</v>
      </c>
    </row>
    <row r="9" spans="1:9" ht="26.25" customHeight="1">
      <c r="A9" s="5" t="s">
        <v>27</v>
      </c>
      <c r="B9" s="6" t="s">
        <v>28</v>
      </c>
      <c r="C9" s="8" t="s">
        <v>12</v>
      </c>
      <c r="D9" s="6" t="s">
        <v>26</v>
      </c>
      <c r="E9" s="7">
        <v>65.5</v>
      </c>
      <c r="F9" s="7">
        <f>VLOOKUP(B9,'[1]Sheet1'!$B$4:$C$26,2,0)</f>
        <v>83</v>
      </c>
      <c r="G9" s="7">
        <f t="shared" si="0"/>
        <v>76</v>
      </c>
      <c r="H9" s="6">
        <v>2</v>
      </c>
      <c r="I9" s="6" t="s">
        <v>19</v>
      </c>
    </row>
    <row r="10" spans="1:9" ht="26.25" customHeight="1">
      <c r="A10" s="5" t="s">
        <v>29</v>
      </c>
      <c r="B10" s="6" t="s">
        <v>30</v>
      </c>
      <c r="C10" s="8" t="s">
        <v>12</v>
      </c>
      <c r="D10" s="6" t="s">
        <v>26</v>
      </c>
      <c r="E10" s="7">
        <v>67</v>
      </c>
      <c r="F10" s="7">
        <f>VLOOKUP(B10,'[1]Sheet1'!$B$4:$C$26,2,0)</f>
        <v>76.33</v>
      </c>
      <c r="G10" s="7">
        <f t="shared" si="0"/>
        <v>72.598</v>
      </c>
      <c r="H10" s="6">
        <v>3</v>
      </c>
      <c r="I10" s="6" t="s">
        <v>19</v>
      </c>
    </row>
    <row r="11" spans="1:9" ht="26.25" customHeight="1">
      <c r="A11" s="5" t="s">
        <v>31</v>
      </c>
      <c r="B11" s="6" t="s">
        <v>32</v>
      </c>
      <c r="C11" s="8" t="s">
        <v>12</v>
      </c>
      <c r="D11" s="6" t="s">
        <v>26</v>
      </c>
      <c r="E11" s="7">
        <v>61.5</v>
      </c>
      <c r="F11" s="7">
        <f>VLOOKUP(B11,'[1]Sheet1'!$B$4:$C$26,2,0)</f>
        <v>76</v>
      </c>
      <c r="G11" s="7">
        <f t="shared" si="0"/>
        <v>70.2</v>
      </c>
      <c r="H11" s="6">
        <v>4</v>
      </c>
      <c r="I11" s="6" t="s">
        <v>19</v>
      </c>
    </row>
    <row r="12" spans="1:9" ht="26.25" customHeight="1">
      <c r="A12" s="5" t="s">
        <v>33</v>
      </c>
      <c r="B12" s="6" t="s">
        <v>34</v>
      </c>
      <c r="C12" s="8" t="s">
        <v>12</v>
      </c>
      <c r="D12" s="6" t="s">
        <v>26</v>
      </c>
      <c r="E12" s="7">
        <v>73.5</v>
      </c>
      <c r="F12" s="7" t="s">
        <v>35</v>
      </c>
      <c r="G12" s="7">
        <f>E12*0.4</f>
        <v>29.400000000000002</v>
      </c>
      <c r="H12" s="6">
        <v>5</v>
      </c>
      <c r="I12" s="6" t="s">
        <v>19</v>
      </c>
    </row>
    <row r="13" spans="1:9" ht="26.25" customHeight="1">
      <c r="A13" s="5" t="s">
        <v>36</v>
      </c>
      <c r="B13" s="6" t="s">
        <v>37</v>
      </c>
      <c r="C13" s="8" t="s">
        <v>38</v>
      </c>
      <c r="D13" s="6" t="s">
        <v>39</v>
      </c>
      <c r="E13" s="7">
        <v>70</v>
      </c>
      <c r="F13" s="7">
        <f>VLOOKUP(B13,'[1]Sheet1'!$B$4:$C$26,2,0)</f>
        <v>84</v>
      </c>
      <c r="G13" s="7">
        <f t="shared" si="0"/>
        <v>78.4</v>
      </c>
      <c r="H13" s="6">
        <v>1</v>
      </c>
      <c r="I13" s="6" t="s">
        <v>14</v>
      </c>
    </row>
    <row r="14" spans="1:9" ht="26.25" customHeight="1">
      <c r="A14" s="5" t="s">
        <v>40</v>
      </c>
      <c r="B14" s="6" t="s">
        <v>41</v>
      </c>
      <c r="C14" s="8" t="s">
        <v>38</v>
      </c>
      <c r="D14" s="6" t="s">
        <v>39</v>
      </c>
      <c r="E14" s="7">
        <v>70</v>
      </c>
      <c r="F14" s="7">
        <f>VLOOKUP(B14,'[1]Sheet1'!$B$4:$C$26,2,0)</f>
        <v>81</v>
      </c>
      <c r="G14" s="7">
        <f t="shared" si="0"/>
        <v>76.6</v>
      </c>
      <c r="H14" s="6">
        <v>2</v>
      </c>
      <c r="I14" s="6" t="s">
        <v>14</v>
      </c>
    </row>
    <row r="15" spans="1:9" ht="26.25" customHeight="1">
      <c r="A15" s="5" t="s">
        <v>42</v>
      </c>
      <c r="B15" s="6" t="s">
        <v>43</v>
      </c>
      <c r="C15" s="8" t="s">
        <v>38</v>
      </c>
      <c r="D15" s="6" t="s">
        <v>39</v>
      </c>
      <c r="E15" s="7">
        <v>74</v>
      </c>
      <c r="F15" s="7">
        <f>VLOOKUP(B15,'[1]Sheet1'!$B$4:$C$26,2,0)</f>
        <v>78</v>
      </c>
      <c r="G15" s="7">
        <f t="shared" si="0"/>
        <v>76.4</v>
      </c>
      <c r="H15" s="6">
        <v>3</v>
      </c>
      <c r="I15" s="6" t="s">
        <v>19</v>
      </c>
    </row>
    <row r="16" spans="1:9" ht="26.25" customHeight="1">
      <c r="A16" s="5" t="s">
        <v>44</v>
      </c>
      <c r="B16" s="6" t="s">
        <v>45</v>
      </c>
      <c r="C16" s="8" t="s">
        <v>38</v>
      </c>
      <c r="D16" s="6" t="s">
        <v>39</v>
      </c>
      <c r="E16" s="7">
        <v>72</v>
      </c>
      <c r="F16" s="7">
        <f>VLOOKUP(B16,'[1]Sheet1'!$B$4:$C$26,2,0)</f>
        <v>77.33</v>
      </c>
      <c r="G16" s="7">
        <f t="shared" si="0"/>
        <v>75.198</v>
      </c>
      <c r="H16" s="6">
        <v>4</v>
      </c>
      <c r="I16" s="6" t="s">
        <v>19</v>
      </c>
    </row>
    <row r="17" spans="1:9" ht="26.25" customHeight="1">
      <c r="A17" s="5" t="s">
        <v>46</v>
      </c>
      <c r="B17" s="6" t="s">
        <v>47</v>
      </c>
      <c r="C17" s="8" t="s">
        <v>38</v>
      </c>
      <c r="D17" s="6" t="s">
        <v>39</v>
      </c>
      <c r="E17" s="7">
        <v>65</v>
      </c>
      <c r="F17" s="7">
        <f>VLOOKUP(B17,'[1]Sheet1'!$B$4:$C$26,2,0)</f>
        <v>79.67</v>
      </c>
      <c r="G17" s="7">
        <f t="shared" si="0"/>
        <v>73.80199999999999</v>
      </c>
      <c r="H17" s="6">
        <v>5</v>
      </c>
      <c r="I17" s="6" t="s">
        <v>19</v>
      </c>
    </row>
    <row r="18" spans="1:9" ht="26.25" customHeight="1">
      <c r="A18" s="5" t="s">
        <v>48</v>
      </c>
      <c r="B18" s="6" t="s">
        <v>49</v>
      </c>
      <c r="C18" s="8" t="s">
        <v>38</v>
      </c>
      <c r="D18" s="6" t="s">
        <v>39</v>
      </c>
      <c r="E18" s="7">
        <v>72</v>
      </c>
      <c r="F18" s="7">
        <f>VLOOKUP(B18,'[1]Sheet1'!$B$4:$C$26,2,0)</f>
        <v>73.33</v>
      </c>
      <c r="G18" s="7">
        <f t="shared" si="0"/>
        <v>72.798</v>
      </c>
      <c r="H18" s="6">
        <v>6</v>
      </c>
      <c r="I18" s="6" t="s">
        <v>19</v>
      </c>
    </row>
    <row r="19" spans="1:9" ht="26.25" customHeight="1">
      <c r="A19" s="5" t="s">
        <v>50</v>
      </c>
      <c r="B19" s="6" t="s">
        <v>51</v>
      </c>
      <c r="C19" s="8" t="s">
        <v>38</v>
      </c>
      <c r="D19" s="6" t="s">
        <v>39</v>
      </c>
      <c r="E19" s="7">
        <v>64</v>
      </c>
      <c r="F19" s="7">
        <f>VLOOKUP(B19,'[1]Sheet1'!$B$4:$C$26,2,0)</f>
        <v>75.67</v>
      </c>
      <c r="G19" s="7">
        <f t="shared" si="0"/>
        <v>71.00200000000001</v>
      </c>
      <c r="H19" s="6">
        <v>7</v>
      </c>
      <c r="I19" s="6" t="s">
        <v>19</v>
      </c>
    </row>
    <row r="20" spans="1:9" ht="26.25" customHeight="1">
      <c r="A20" s="5" t="s">
        <v>52</v>
      </c>
      <c r="B20" s="6" t="s">
        <v>53</v>
      </c>
      <c r="C20" s="8" t="s">
        <v>38</v>
      </c>
      <c r="D20" s="6" t="s">
        <v>39</v>
      </c>
      <c r="E20" s="7">
        <v>61</v>
      </c>
      <c r="F20" s="7">
        <f>VLOOKUP(B20,'[1]Sheet1'!$B$4:$C$26,2,0)</f>
        <v>77.67</v>
      </c>
      <c r="G20" s="7">
        <f t="shared" si="0"/>
        <v>71.002</v>
      </c>
      <c r="H20" s="6">
        <v>8</v>
      </c>
      <c r="I20" s="6" t="s">
        <v>19</v>
      </c>
    </row>
    <row r="21" spans="1:9" ht="26.25" customHeight="1">
      <c r="A21" s="5" t="s">
        <v>54</v>
      </c>
      <c r="B21" s="6" t="s">
        <v>55</v>
      </c>
      <c r="C21" s="8" t="s">
        <v>38</v>
      </c>
      <c r="D21" s="6" t="s">
        <v>39</v>
      </c>
      <c r="E21" s="7">
        <v>59</v>
      </c>
      <c r="F21" s="7">
        <f>VLOOKUP(B21,'[1]Sheet1'!$B$4:$C$26,2,0)</f>
        <v>78.33</v>
      </c>
      <c r="G21" s="7">
        <f t="shared" si="0"/>
        <v>70.598</v>
      </c>
      <c r="H21" s="6">
        <v>9</v>
      </c>
      <c r="I21" s="6" t="s">
        <v>19</v>
      </c>
    </row>
    <row r="22" spans="1:9" ht="26.25" customHeight="1">
      <c r="A22" s="5" t="s">
        <v>56</v>
      </c>
      <c r="B22" s="6" t="s">
        <v>57</v>
      </c>
      <c r="C22" s="8" t="s">
        <v>38</v>
      </c>
      <c r="D22" s="6" t="s">
        <v>39</v>
      </c>
      <c r="E22" s="7">
        <v>76.5</v>
      </c>
      <c r="F22" s="7" t="s">
        <v>35</v>
      </c>
      <c r="G22" s="7">
        <f>E22*0.4</f>
        <v>30.6</v>
      </c>
      <c r="H22" s="6">
        <v>10</v>
      </c>
      <c r="I22" s="6" t="s">
        <v>19</v>
      </c>
    </row>
    <row r="23" spans="1:9" ht="26.25" customHeight="1">
      <c r="A23" s="5" t="s">
        <v>58</v>
      </c>
      <c r="B23" s="6" t="s">
        <v>59</v>
      </c>
      <c r="C23" s="8" t="s">
        <v>38</v>
      </c>
      <c r="D23" s="6" t="s">
        <v>60</v>
      </c>
      <c r="E23" s="7">
        <v>64.5</v>
      </c>
      <c r="F23" s="7">
        <f>VLOOKUP(B23,'[1]Sheet1'!$B$4:$C$26,2,0)</f>
        <v>82.67</v>
      </c>
      <c r="G23" s="7">
        <f t="shared" si="0"/>
        <v>75.402</v>
      </c>
      <c r="H23" s="6">
        <v>1</v>
      </c>
      <c r="I23" s="6" t="s">
        <v>14</v>
      </c>
    </row>
    <row r="24" spans="1:9" ht="26.25" customHeight="1">
      <c r="A24" s="5" t="s">
        <v>61</v>
      </c>
      <c r="B24" s="6" t="s">
        <v>62</v>
      </c>
      <c r="C24" s="8" t="s">
        <v>38</v>
      </c>
      <c r="D24" s="6" t="s">
        <v>60</v>
      </c>
      <c r="E24" s="7">
        <v>66.5</v>
      </c>
      <c r="F24" s="7">
        <f>VLOOKUP(B24,'[1]Sheet1'!$B$4:$C$26,2,0)</f>
        <v>79.33</v>
      </c>
      <c r="G24" s="7">
        <f t="shared" si="0"/>
        <v>74.19800000000001</v>
      </c>
      <c r="H24" s="6">
        <v>2</v>
      </c>
      <c r="I24" s="6" t="s">
        <v>19</v>
      </c>
    </row>
    <row r="25" spans="1:9" ht="26.25" customHeight="1">
      <c r="A25" s="5" t="s">
        <v>63</v>
      </c>
      <c r="B25" s="6" t="s">
        <v>64</v>
      </c>
      <c r="C25" s="8" t="s">
        <v>38</v>
      </c>
      <c r="D25" s="6" t="s">
        <v>60</v>
      </c>
      <c r="E25" s="7">
        <v>60.5</v>
      </c>
      <c r="F25" s="7">
        <f>VLOOKUP(B25,'[1]Sheet1'!$B$4:$C$26,2,0)</f>
        <v>78.33</v>
      </c>
      <c r="G25" s="7">
        <f t="shared" si="0"/>
        <v>71.19800000000001</v>
      </c>
      <c r="H25" s="6">
        <v>3</v>
      </c>
      <c r="I25" s="6" t="s">
        <v>19</v>
      </c>
    </row>
    <row r="26" spans="1:9" ht="26.25" customHeight="1">
      <c r="A26" s="5" t="s">
        <v>65</v>
      </c>
      <c r="B26" s="6" t="s">
        <v>66</v>
      </c>
      <c r="C26" s="8" t="s">
        <v>38</v>
      </c>
      <c r="D26" s="6" t="s">
        <v>60</v>
      </c>
      <c r="E26" s="7">
        <v>58</v>
      </c>
      <c r="F26" s="7">
        <f>VLOOKUP(B26,'[1]Sheet1'!$B$4:$C$26,2,0)</f>
        <v>78</v>
      </c>
      <c r="G26" s="7">
        <f t="shared" si="0"/>
        <v>70</v>
      </c>
      <c r="H26" s="6">
        <v>4</v>
      </c>
      <c r="I26" s="6" t="s">
        <v>19</v>
      </c>
    </row>
    <row r="27" spans="1:9" ht="26.25" customHeight="1">
      <c r="A27" s="5" t="s">
        <v>67</v>
      </c>
      <c r="B27" s="6" t="s">
        <v>68</v>
      </c>
      <c r="C27" s="8" t="s">
        <v>38</v>
      </c>
      <c r="D27" s="6" t="s">
        <v>60</v>
      </c>
      <c r="E27" s="7">
        <v>56</v>
      </c>
      <c r="F27" s="7">
        <f>VLOOKUP(B27,'[1]Sheet1'!$B$4:$C$26,2,0)</f>
        <v>75.67</v>
      </c>
      <c r="G27" s="7">
        <f t="shared" si="0"/>
        <v>67.802</v>
      </c>
      <c r="H27" s="6">
        <v>5</v>
      </c>
      <c r="I27" s="6" t="s">
        <v>19</v>
      </c>
    </row>
  </sheetData>
  <sheetProtection/>
  <mergeCells count="1">
    <mergeCell ref="A1:I1"/>
  </mergeCells>
  <printOptions horizontalCentered="1"/>
  <pageMargins left="0.4722222222222222" right="0.4722222222222222" top="0.8659722222222223" bottom="0.7083333333333334" header="0.5118055555555555" footer="0.39305555555555555"/>
  <pageSetup fitToHeight="0" fitToWidth="1" horizontalDpi="600" verticalDpi="600" orientation="portrait" paperSize="9" scale="88"/>
  <headerFooter>
    <oddFooter>&amp;C第 &amp;P 页，共 &amp;N 页</oddFooter>
  </headerFooter>
  <ignoredErrors>
    <ignoredError sqref="A18 A19:A21 A15:A16 A4:A8 A10 A2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CPCP18031</dc:creator>
  <cp:keywords/>
  <dc:description/>
  <cp:lastModifiedBy>Dell</cp:lastModifiedBy>
  <cp:lastPrinted>2019-07-04T08:43:54Z</cp:lastPrinted>
  <dcterms:created xsi:type="dcterms:W3CDTF">2018-10-29T06:03:52Z</dcterms:created>
  <dcterms:modified xsi:type="dcterms:W3CDTF">2023-09-18T07:20:59Z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