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10440" activeTab="1"/>
  </bookViews>
  <sheets>
    <sheet name="汇总" sheetId="1" r:id="rId1"/>
    <sheet name="申请花名册" sheetId="2" r:id="rId2"/>
    <sheet name="Sheet1" sheetId="3" r:id="rId3"/>
  </sheets>
  <definedNames>
    <definedName name="_xlnm.Print_Area" localSheetId="0">汇总!$A$1:$T$24</definedName>
    <definedName name="_xlnm.Print_Titles" localSheetId="0">汇总!$3:$4</definedName>
  </definedNames>
  <calcPr calcId="144525"/>
</workbook>
</file>

<file path=xl/sharedStrings.xml><?xml version="1.0" encoding="utf-8"?>
<sst xmlns="http://schemas.openxmlformats.org/spreadsheetml/2006/main" count="377" uniqueCount="193">
  <si>
    <t>2022年度增城区个体从业人员社会保险补贴发放汇总表</t>
  </si>
  <si>
    <t xml:space="preserve">单位：广州市增城区残疾人劳动就业服务中心（盖章）                                                                                                         补贴日期：2021年7月至2021年6月 </t>
  </si>
  <si>
    <t>序号</t>
  </si>
  <si>
    <t>户籍所在地的街（镇）</t>
  </si>
  <si>
    <t>姓名</t>
  </si>
  <si>
    <t>性别</t>
  </si>
  <si>
    <t>年龄</t>
  </si>
  <si>
    <t>残疾证号</t>
  </si>
  <si>
    <t>从业机构名称</t>
  </si>
  <si>
    <t>从业身份</t>
  </si>
  <si>
    <t>社会保险电脑号</t>
  </si>
  <si>
    <t>参保   月数</t>
  </si>
  <si>
    <t>个人参保月数</t>
  </si>
  <si>
    <t>区级资助金额（元）</t>
  </si>
  <si>
    <t>市级资助金额（元）</t>
  </si>
  <si>
    <t>补贴金额（元）</t>
  </si>
  <si>
    <t>开户银行及账号</t>
  </si>
  <si>
    <t>业主</t>
  </si>
  <si>
    <t>雇工</t>
  </si>
  <si>
    <t>养老（550.56元/月）</t>
  </si>
  <si>
    <t>失业（2021年7月-11月6.72元/月）2021年12月-2022年6月7.36元/月）</t>
  </si>
  <si>
    <t>工伤 （根据用人单位实际缴费额进行补贴）</t>
  </si>
  <si>
    <t>医疗（2021年7月-8月236.5元/月；2021年9月216.13元/月；2021年10月-12月308.75元/月；2022年1月-6月337.85元/月）</t>
  </si>
  <si>
    <t>生育（2021年7月-8月57.43元/月；2021年9月52.49元/月；2021年10月-12月27.79元/月；2022年1月-6月30.41元/月）</t>
  </si>
  <si>
    <t>荔城街</t>
  </si>
  <si>
    <t>陈少胖</t>
  </si>
  <si>
    <t>男</t>
  </si>
  <si>
    <t>44012519711104005343</t>
  </si>
  <si>
    <t>广州市增城有伴天天好味商店</t>
  </si>
  <si>
    <t>√</t>
  </si>
  <si>
    <t>440125197111040053</t>
  </si>
  <si>
    <t>12</t>
  </si>
  <si>
    <t>550.56X12=6606.72</t>
  </si>
  <si>
    <t>6.72X5=33.6  7.36X7=51.52 33.6+51.52=85.12</t>
  </si>
  <si>
    <t>2.1X5=10.5      2.3X5=11.5      3.68X2=7.36        10.5+11.5+7.36=29.36</t>
  </si>
  <si>
    <t>236.5X2=473          308.75X3=926.25      337.85X6=2027.1    473+216.13+926.25+2027.1=3642.48</t>
  </si>
  <si>
    <t>57.43X2=114.86      27.79X3=83.37      30.41X6=182.46  114.86+52.49+83.37+182.46=433.18</t>
  </si>
  <si>
    <t>工商银行             6222023602099501892</t>
  </si>
  <si>
    <t>江永亮</t>
  </si>
  <si>
    <t>44012519620527001542</t>
  </si>
  <si>
    <t>广州市增城江亮商店</t>
  </si>
  <si>
    <t>440125196205270015</t>
  </si>
  <si>
    <t>10</t>
  </si>
  <si>
    <t>550.56X10=5505.6</t>
  </si>
  <si>
    <t>6.72X5=33.6  7.36X5=36.8 33.6+36.8=70.4</t>
  </si>
  <si>
    <t>2.1X5=10.5      2.3X5=11.5      10.5+11.5=22</t>
  </si>
  <si>
    <t>236.5X2=473          308.75X3=926.25      337.85X4=1351.4 473+216.13+926.25+1351.4.=2966.78</t>
  </si>
  <si>
    <t>57.43X2=114.86      27.79X3=83.37      30.41X4=121.64 114.86+52.49+83.37+121.64=372.36</t>
  </si>
  <si>
    <t>工商银行             6212253602018980138</t>
  </si>
  <si>
    <t>列伟清</t>
  </si>
  <si>
    <t>44012519640918005442</t>
  </si>
  <si>
    <t>广州市增城日景家电维修部</t>
  </si>
  <si>
    <t>440125196409180054</t>
  </si>
  <si>
    <t>3.15X5=15.75    3.45X5=17.25   5.52X2=11.04 15.75+17.25+11.04=44.04</t>
  </si>
  <si>
    <t>工商银行             6222023602068971803</t>
  </si>
  <si>
    <t>谢小克</t>
  </si>
  <si>
    <t>44012519620321245243</t>
  </si>
  <si>
    <t>广州市增城绿棉布行</t>
  </si>
  <si>
    <t>440125196203212452</t>
  </si>
  <si>
    <t>9</t>
  </si>
  <si>
    <t>550.56X9=4955.04</t>
  </si>
  <si>
    <t>6.72X5=33.6  7.36X4=29.44 33.6+29.44=63.04</t>
  </si>
  <si>
    <t>2.1X5=10.5        2.3X4=9.2    10.5+9.2=19.7</t>
  </si>
  <si>
    <t>236.5X2=473          308.75X3=926.25     337.85X3=1013.55 473+216.13+926.25+1013.55=2628.93</t>
  </si>
  <si>
    <t>57.43X2=114.86      27.79X3=83.37       30.41X3=91.23 114.86+52.49+83.37+91.23=341.95</t>
  </si>
  <si>
    <t>工商银行3602006701002260753</t>
  </si>
  <si>
    <t>李稳惠</t>
  </si>
  <si>
    <t>44012519661222003144</t>
  </si>
  <si>
    <t>广州市增城记德美食店</t>
  </si>
  <si>
    <t>440125196612220031</t>
  </si>
  <si>
    <t>工商银行6212263602136933066</t>
  </si>
  <si>
    <t>石滩镇</t>
  </si>
  <si>
    <t>赖学潮</t>
  </si>
  <si>
    <t>44012519640106171244</t>
  </si>
  <si>
    <t>增城石滩名发发廊</t>
  </si>
  <si>
    <t>440125196401061712</t>
  </si>
  <si>
    <t>工商银行6222023602088708359</t>
  </si>
  <si>
    <t>卢桂霞</t>
  </si>
  <si>
    <t>女</t>
  </si>
  <si>
    <t>44012519700228212544</t>
  </si>
  <si>
    <t>广州市增城市卢桂霞书报亭</t>
  </si>
  <si>
    <t>440125197002282125</t>
  </si>
  <si>
    <t>工商银行6222023602088709183</t>
  </si>
  <si>
    <t>荔湖街</t>
  </si>
  <si>
    <t>黄秀银</t>
  </si>
  <si>
    <t>44012519790913484144</t>
  </si>
  <si>
    <t>广州市增城飘逸美容美发店</t>
  </si>
  <si>
    <t>440125197909134841</t>
  </si>
  <si>
    <t>4.2X5=21          4.6X5=23       7.36X2=14.72 21+23+14.72=58.72</t>
  </si>
  <si>
    <t>中国建设银行6217003320049559357</t>
  </si>
  <si>
    <t>钟毕科</t>
  </si>
  <si>
    <t>44018319850430241144</t>
  </si>
  <si>
    <t>广州市增城锦上添花清洁服务部</t>
  </si>
  <si>
    <t>440183198504302411</t>
  </si>
  <si>
    <t>4.6X10=46     7.36x2=14.72    46+14.72=60.72</t>
  </si>
  <si>
    <t>工商银行6222083602010834890</t>
  </si>
  <si>
    <t>中新镇</t>
  </si>
  <si>
    <t>张杨轩</t>
  </si>
  <si>
    <t>44012519670212313943</t>
  </si>
  <si>
    <t>广州市增城蛟湖门窗加工部</t>
  </si>
  <si>
    <t>440125196702123139</t>
  </si>
  <si>
    <t>工商银行6212263602122725609</t>
  </si>
  <si>
    <t>赖伙林</t>
  </si>
  <si>
    <t>44018319890821371442</t>
  </si>
  <si>
    <t>广州市增城叁林广告招牌制作服务工作室</t>
  </si>
  <si>
    <t>440183198908213714</t>
  </si>
  <si>
    <t>2.1X4=8.4        2.3X5=11.5      3.68X2=7.36        4.2+8.4+11.5+7.36=31.46</t>
  </si>
  <si>
    <t>工商银行6212263602065729857</t>
  </si>
  <si>
    <t>宁西街</t>
  </si>
  <si>
    <t>罗渭强</t>
  </si>
  <si>
    <t>44012519630118103971</t>
  </si>
  <si>
    <t>增城市荔城易强发廊</t>
  </si>
  <si>
    <t xml:space="preserve">440125196301181039 </t>
  </si>
  <si>
    <t>工商银行6222023602100669274</t>
  </si>
  <si>
    <t>郭浩杰</t>
  </si>
  <si>
    <t>44018319960727103444</t>
  </si>
  <si>
    <t>广州市增城欢腾食品店</t>
  </si>
  <si>
    <t>440183199607271034</t>
  </si>
  <si>
    <t>11</t>
  </si>
  <si>
    <t>550.56X11=6056.16</t>
  </si>
  <si>
    <t>6.72X4=26.88 7.36X7=51.52 26.88+51.52=78.4</t>
  </si>
  <si>
    <t>6X9=54          9.6X2=19.2       54+19.2=73.2</t>
  </si>
  <si>
    <t>308.75X3=926.25      337.85X6=2027.1        236.5+216.13+926.25+2027.1=3405.98</t>
  </si>
  <si>
    <t>27.79X3=83.37      30.41X6=182.46  57.43+52.49+83.37+182.46=375.75</t>
  </si>
  <si>
    <t>工商银行6212263602033104548</t>
  </si>
  <si>
    <t>永宁街</t>
  </si>
  <si>
    <t>黄俊衡</t>
  </si>
  <si>
    <t>44018319900512611252</t>
  </si>
  <si>
    <t>广州市增城俊衡商店</t>
  </si>
  <si>
    <t>440183199005126112</t>
  </si>
  <si>
    <t>6.72X3=20.16 7.36X7=51.52 20.16+51.52=71.68</t>
  </si>
  <si>
    <t>2.5X8=20             4X2=8              20+8=28</t>
  </si>
  <si>
    <t>308.75X3=926.25      337.85X6=2027.1 216.13+926.25+2027.1.=3169.48</t>
  </si>
  <si>
    <t>27.79X3=83.37      30.41X6=182.46 52.49+83.37+182.46=318.32</t>
  </si>
  <si>
    <t>广发银行6214622121003416438</t>
  </si>
  <si>
    <t>正果镇</t>
  </si>
  <si>
    <t>陈植慠</t>
  </si>
  <si>
    <t>44012519720926481343</t>
  </si>
  <si>
    <t>广州市增城富鹏陈植汽车电路维修部</t>
  </si>
  <si>
    <t>440125197209264813</t>
  </si>
  <si>
    <t>3X9=27           4.8X2=9.6      6+27+9.6=42.6</t>
  </si>
  <si>
    <t>中国建设银行6217003320036431420</t>
  </si>
  <si>
    <t>朱村街</t>
  </si>
  <si>
    <t>钟汝祥</t>
  </si>
  <si>
    <t>44012519670101281644</t>
  </si>
  <si>
    <t>朱村汝祥时装店</t>
  </si>
  <si>
    <t>440125196701012816</t>
  </si>
  <si>
    <t>3X10=30          4.8X2=9.6      30+9.6=39.6</t>
  </si>
  <si>
    <t>农村商业银行朱村支行04452679000011612</t>
  </si>
  <si>
    <t>新塘镇</t>
  </si>
  <si>
    <t>张瑞英</t>
  </si>
  <si>
    <t>44182219681128632442</t>
  </si>
  <si>
    <t>广州市增城英姐养生馆</t>
  </si>
  <si>
    <t>441822196811286324</t>
  </si>
  <si>
    <t>1</t>
  </si>
  <si>
    <t>广州农商银行622439720000861711</t>
  </si>
  <si>
    <t>伍梓榕</t>
  </si>
  <si>
    <t>44018319891218031041</t>
  </si>
  <si>
    <t>广州市增城雯先商行</t>
  </si>
  <si>
    <t>440183198912180310</t>
  </si>
  <si>
    <t>8</t>
  </si>
  <si>
    <t>642.32x2=1284.64 688.2x6=4129.2  1284.64+4129.2=5413.84</t>
  </si>
  <si>
    <t>7.36X7=51.52 6.72+51.52=58.24</t>
  </si>
  <si>
    <t>4.6X5=23      7.36X2=14.72  4.2+23+14.72=41.92</t>
  </si>
  <si>
    <t>308.75x2=617.5       337.85x6=2027.1        617.5+2027.1=2644.6</t>
  </si>
  <si>
    <t>27.79x2=55.58      30.41X6=182.46    55.58+182.46=238.04</t>
  </si>
  <si>
    <t>广州农商银行622439880014339896  业主伍滋键账号</t>
  </si>
  <si>
    <t>合计</t>
  </si>
  <si>
    <t>填表人：单焕敏                         审核人：    钟海涛                                       联系电话：28736763                                             填表日期：2022年5月19日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</si>
  <si>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</si>
  <si>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附件</t>
  </si>
  <si>
    <t>2022年增城区残疾个体从业人员社会保险资助申请花名册</t>
  </si>
  <si>
    <t xml:space="preserve"> 增城  区（县级市）残联（盖章）</t>
  </si>
  <si>
    <t xml:space="preserve"> 从业机构名称</t>
  </si>
  <si>
    <t>备注</t>
  </si>
  <si>
    <t>440125********005343</t>
  </si>
  <si>
    <t>440125********001542</t>
  </si>
  <si>
    <t>440125********005442</t>
  </si>
  <si>
    <t>440125********245243</t>
  </si>
  <si>
    <t>440125********003144</t>
  </si>
  <si>
    <t>440125********171244</t>
  </si>
  <si>
    <t>440125********212544</t>
  </si>
  <si>
    <t>440125********484144</t>
  </si>
  <si>
    <t>440183*********241144</t>
  </si>
  <si>
    <t>440125*********313943</t>
  </si>
  <si>
    <t>440183*********371442</t>
  </si>
  <si>
    <t>440125*********103971</t>
  </si>
  <si>
    <t>440183*********103444</t>
  </si>
  <si>
    <t>440183*********611252</t>
  </si>
  <si>
    <t>440125*********481343</t>
  </si>
  <si>
    <t>440125**********281644</t>
  </si>
  <si>
    <t>441822**********632442</t>
  </si>
  <si>
    <t>440183**********031041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</si>
</sst>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7" fontId="0" fillId="0" borderId="0" xfId="0" applyNumberForma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7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7" fontId="0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zoomScale="80" zoomScaleNormal="80" topLeftCell="A13" workbookViewId="0">
      <selection activeCell="A1" sqref="A1:T1"/>
    </sheetView>
  </sheetViews>
  <sheetFormatPr defaultColWidth="9" defaultRowHeight="14.25"/>
  <cols>
    <col min="1" max="1" width="2.75" style="1" customWidth="1"/>
    <col min="2" max="2" width="6.75" style="37" customWidth="1"/>
    <col min="3" max="3" width="7" style="1" customWidth="1"/>
    <col min="4" max="4" width="2.625" style="1" customWidth="1"/>
    <col min="5" max="5" width="2.875" style="1" customWidth="1"/>
    <col min="6" max="6" width="16.875" style="38" customWidth="1"/>
    <col min="7" max="7" width="10.5" style="37" customWidth="1"/>
    <col min="8" max="8" width="4.25" style="37" customWidth="1"/>
    <col min="9" max="9" width="4.375" style="1" customWidth="1"/>
    <col min="10" max="10" width="15" style="39" customWidth="1"/>
    <col min="11" max="11" width="6.625" style="39" customWidth="1"/>
    <col min="12" max="12" width="17.375" style="40" customWidth="1"/>
    <col min="13" max="13" width="15.625" style="40" customWidth="1"/>
    <col min="14" max="14" width="19.875" style="40" customWidth="1"/>
    <col min="15" max="15" width="27" style="40" customWidth="1"/>
    <col min="16" max="16" width="25.125" style="40" customWidth="1"/>
    <col min="17" max="17" width="10.125" style="40" customWidth="1"/>
    <col min="18" max="18" width="9.625" style="40" customWidth="1"/>
    <col min="19" max="19" width="10.875" style="41" customWidth="1"/>
    <col min="20" max="20" width="22" customWidth="1"/>
  </cols>
  <sheetData>
    <row r="1" ht="47.25" customHeight="1" spans="1:2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="35" customFormat="1" ht="25.5" customHeight="1" spans="1:20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="35" customFormat="1" ht="36" customHeight="1" spans="1:20">
      <c r="A3" s="45" t="s">
        <v>2</v>
      </c>
      <c r="B3" s="45" t="s">
        <v>3</v>
      </c>
      <c r="C3" s="46" t="s">
        <v>4</v>
      </c>
      <c r="D3" s="45" t="s">
        <v>5</v>
      </c>
      <c r="E3" s="45" t="s">
        <v>6</v>
      </c>
      <c r="F3" s="47" t="s">
        <v>7</v>
      </c>
      <c r="G3" s="45" t="s">
        <v>8</v>
      </c>
      <c r="H3" s="48" t="s">
        <v>9</v>
      </c>
      <c r="I3" s="61"/>
      <c r="J3" s="62" t="s">
        <v>10</v>
      </c>
      <c r="K3" s="63" t="s">
        <v>11</v>
      </c>
      <c r="L3" s="45" t="s">
        <v>12</v>
      </c>
      <c r="M3" s="45"/>
      <c r="N3" s="45"/>
      <c r="O3" s="45"/>
      <c r="P3" s="45"/>
      <c r="Q3" s="45" t="s">
        <v>13</v>
      </c>
      <c r="R3" s="45" t="s">
        <v>14</v>
      </c>
      <c r="S3" s="71" t="s">
        <v>15</v>
      </c>
      <c r="T3" s="72" t="s">
        <v>16</v>
      </c>
    </row>
    <row r="4" s="35" customFormat="1" ht="62" customHeight="1" spans="1:20">
      <c r="A4" s="45"/>
      <c r="B4" s="45"/>
      <c r="C4" s="46"/>
      <c r="D4" s="45"/>
      <c r="E4" s="45"/>
      <c r="F4" s="47"/>
      <c r="G4" s="45"/>
      <c r="H4" s="46" t="s">
        <v>17</v>
      </c>
      <c r="I4" s="64" t="s">
        <v>18</v>
      </c>
      <c r="J4" s="62"/>
      <c r="K4" s="65"/>
      <c r="L4" s="45" t="s">
        <v>19</v>
      </c>
      <c r="M4" s="45" t="s">
        <v>20</v>
      </c>
      <c r="N4" s="45" t="s">
        <v>21</v>
      </c>
      <c r="O4" s="45" t="s">
        <v>22</v>
      </c>
      <c r="P4" s="45" t="s">
        <v>23</v>
      </c>
      <c r="Q4" s="45"/>
      <c r="R4" s="45"/>
      <c r="S4" s="71"/>
      <c r="T4" s="72"/>
    </row>
    <row r="5" s="35" customFormat="1" ht="53" customHeight="1" spans="1:20">
      <c r="A5" s="46">
        <v>1</v>
      </c>
      <c r="B5" s="49" t="s">
        <v>24</v>
      </c>
      <c r="C5" s="49" t="s">
        <v>25</v>
      </c>
      <c r="D5" s="49" t="s">
        <v>26</v>
      </c>
      <c r="E5" s="49">
        <v>51</v>
      </c>
      <c r="F5" s="50" t="s">
        <v>27</v>
      </c>
      <c r="G5" s="45" t="s">
        <v>28</v>
      </c>
      <c r="H5" s="49" t="s">
        <v>29</v>
      </c>
      <c r="J5" s="62" t="s">
        <v>30</v>
      </c>
      <c r="K5" s="62" t="s">
        <v>31</v>
      </c>
      <c r="L5" s="51" t="s">
        <v>32</v>
      </c>
      <c r="M5" s="51" t="s">
        <v>33</v>
      </c>
      <c r="N5" s="51" t="s">
        <v>34</v>
      </c>
      <c r="O5" s="51" t="s">
        <v>35</v>
      </c>
      <c r="P5" s="51" t="s">
        <v>36</v>
      </c>
      <c r="Q5" s="73">
        <f t="shared" ref="Q5:Q13" si="0">S5*40%</f>
        <v>4318.744</v>
      </c>
      <c r="R5" s="73">
        <f t="shared" ref="R5:R13" si="1">S5*60%</f>
        <v>6478.116</v>
      </c>
      <c r="S5" s="51">
        <v>10796.86</v>
      </c>
      <c r="T5" s="74" t="s">
        <v>37</v>
      </c>
    </row>
    <row r="6" s="35" customFormat="1" ht="53" customHeight="1" spans="1:20">
      <c r="A6" s="46">
        <v>2</v>
      </c>
      <c r="B6" s="49" t="s">
        <v>24</v>
      </c>
      <c r="C6" s="49" t="s">
        <v>38</v>
      </c>
      <c r="D6" s="49" t="s">
        <v>26</v>
      </c>
      <c r="E6" s="49">
        <v>60</v>
      </c>
      <c r="F6" s="50" t="s">
        <v>39</v>
      </c>
      <c r="G6" s="51" t="s">
        <v>40</v>
      </c>
      <c r="H6" s="49" t="s">
        <v>29</v>
      </c>
      <c r="J6" s="66" t="s">
        <v>41</v>
      </c>
      <c r="K6" s="66" t="s">
        <v>42</v>
      </c>
      <c r="L6" s="51" t="s">
        <v>43</v>
      </c>
      <c r="M6" s="51" t="s">
        <v>44</v>
      </c>
      <c r="N6" s="51" t="s">
        <v>45</v>
      </c>
      <c r="O6" s="51" t="s">
        <v>46</v>
      </c>
      <c r="P6" s="51" t="s">
        <v>47</v>
      </c>
      <c r="Q6" s="73">
        <f t="shared" si="0"/>
        <v>3574.856</v>
      </c>
      <c r="R6" s="73">
        <f t="shared" si="1"/>
        <v>5362.284</v>
      </c>
      <c r="S6" s="51">
        <v>8937.14</v>
      </c>
      <c r="T6" s="74" t="s">
        <v>48</v>
      </c>
    </row>
    <row r="7" s="35" customFormat="1" ht="53" customHeight="1" spans="1:20">
      <c r="A7" s="46">
        <v>3</v>
      </c>
      <c r="B7" s="49" t="s">
        <v>24</v>
      </c>
      <c r="C7" s="49" t="s">
        <v>49</v>
      </c>
      <c r="D7" s="49" t="s">
        <v>26</v>
      </c>
      <c r="E7" s="49">
        <v>58</v>
      </c>
      <c r="F7" s="50" t="s">
        <v>50</v>
      </c>
      <c r="G7" s="51" t="s">
        <v>51</v>
      </c>
      <c r="H7" s="49" t="s">
        <v>29</v>
      </c>
      <c r="J7" s="66" t="s">
        <v>52</v>
      </c>
      <c r="K7" s="66" t="s">
        <v>31</v>
      </c>
      <c r="L7" s="51" t="s">
        <v>32</v>
      </c>
      <c r="M7" s="51" t="s">
        <v>33</v>
      </c>
      <c r="N7" s="51" t="s">
        <v>53</v>
      </c>
      <c r="O7" s="51" t="s">
        <v>35</v>
      </c>
      <c r="P7" s="51" t="s">
        <v>36</v>
      </c>
      <c r="Q7" s="73">
        <f t="shared" si="0"/>
        <v>4324.616</v>
      </c>
      <c r="R7" s="73">
        <f t="shared" si="1"/>
        <v>6486.924</v>
      </c>
      <c r="S7" s="51">
        <v>10811.54</v>
      </c>
      <c r="T7" s="74" t="s">
        <v>54</v>
      </c>
    </row>
    <row r="8" s="35" customFormat="1" ht="53" customHeight="1" spans="1:20">
      <c r="A8" s="46">
        <v>4</v>
      </c>
      <c r="B8" s="49" t="s">
        <v>24</v>
      </c>
      <c r="C8" s="49" t="s">
        <v>55</v>
      </c>
      <c r="D8" s="49" t="s">
        <v>26</v>
      </c>
      <c r="E8" s="49">
        <v>60</v>
      </c>
      <c r="F8" s="50" t="s">
        <v>56</v>
      </c>
      <c r="G8" s="51" t="s">
        <v>57</v>
      </c>
      <c r="H8" s="49" t="s">
        <v>29</v>
      </c>
      <c r="J8" s="66" t="s">
        <v>58</v>
      </c>
      <c r="K8" s="66" t="s">
        <v>59</v>
      </c>
      <c r="L8" s="51" t="s">
        <v>60</v>
      </c>
      <c r="M8" s="51" t="s">
        <v>61</v>
      </c>
      <c r="N8" s="51" t="s">
        <v>62</v>
      </c>
      <c r="O8" s="51" t="s">
        <v>63</v>
      </c>
      <c r="P8" s="51" t="s">
        <v>64</v>
      </c>
      <c r="Q8" s="73">
        <f t="shared" si="0"/>
        <v>3203.464</v>
      </c>
      <c r="R8" s="73">
        <f t="shared" si="1"/>
        <v>4805.196</v>
      </c>
      <c r="S8" s="51">
        <v>8008.66</v>
      </c>
      <c r="T8" s="75" t="s">
        <v>65</v>
      </c>
    </row>
    <row r="9" s="36" customFormat="1" ht="53" customHeight="1" spans="1:20">
      <c r="A9" s="52">
        <v>5</v>
      </c>
      <c r="B9" s="53" t="s">
        <v>24</v>
      </c>
      <c r="C9" s="53" t="s">
        <v>66</v>
      </c>
      <c r="D9" s="53" t="s">
        <v>26</v>
      </c>
      <c r="E9" s="53">
        <v>56</v>
      </c>
      <c r="F9" s="54" t="s">
        <v>67</v>
      </c>
      <c r="G9" s="55" t="s">
        <v>68</v>
      </c>
      <c r="H9" s="53" t="s">
        <v>29</v>
      </c>
      <c r="J9" s="67" t="s">
        <v>69</v>
      </c>
      <c r="K9" s="67" t="s">
        <v>31</v>
      </c>
      <c r="L9" s="51" t="s">
        <v>32</v>
      </c>
      <c r="M9" s="51" t="s">
        <v>33</v>
      </c>
      <c r="N9" s="51" t="s">
        <v>34</v>
      </c>
      <c r="O9" s="51" t="s">
        <v>35</v>
      </c>
      <c r="P9" s="51" t="s">
        <v>36</v>
      </c>
      <c r="Q9" s="73">
        <f t="shared" si="0"/>
        <v>4318.744</v>
      </c>
      <c r="R9" s="73">
        <f t="shared" si="1"/>
        <v>6478.116</v>
      </c>
      <c r="S9" s="51">
        <v>10796.86</v>
      </c>
      <c r="T9" s="75" t="s">
        <v>70</v>
      </c>
    </row>
    <row r="10" s="36" customFormat="1" ht="53" customHeight="1" spans="1:20">
      <c r="A10" s="52">
        <v>6</v>
      </c>
      <c r="B10" s="53" t="s">
        <v>71</v>
      </c>
      <c r="C10" s="53" t="s">
        <v>72</v>
      </c>
      <c r="D10" s="53" t="s">
        <v>26</v>
      </c>
      <c r="E10" s="53">
        <v>58</v>
      </c>
      <c r="F10" s="54" t="s">
        <v>73</v>
      </c>
      <c r="G10" s="55" t="s">
        <v>74</v>
      </c>
      <c r="H10" s="53" t="s">
        <v>29</v>
      </c>
      <c r="I10" s="68"/>
      <c r="J10" s="67" t="s">
        <v>75</v>
      </c>
      <c r="K10" s="67" t="s">
        <v>31</v>
      </c>
      <c r="L10" s="55" t="s">
        <v>32</v>
      </c>
      <c r="M10" s="55" t="s">
        <v>33</v>
      </c>
      <c r="N10" s="55" t="s">
        <v>34</v>
      </c>
      <c r="O10" s="55" t="s">
        <v>35</v>
      </c>
      <c r="P10" s="55" t="s">
        <v>36</v>
      </c>
      <c r="Q10" s="73">
        <f t="shared" si="0"/>
        <v>4318.744</v>
      </c>
      <c r="R10" s="73">
        <f t="shared" si="1"/>
        <v>6478.116</v>
      </c>
      <c r="S10" s="55">
        <v>10796.86</v>
      </c>
      <c r="T10" s="75" t="s">
        <v>76</v>
      </c>
    </row>
    <row r="11" s="36" customFormat="1" ht="53" customHeight="1" spans="1:20">
      <c r="A11" s="52">
        <v>7</v>
      </c>
      <c r="B11" s="55" t="s">
        <v>71</v>
      </c>
      <c r="C11" s="53" t="s">
        <v>77</v>
      </c>
      <c r="D11" s="53" t="s">
        <v>78</v>
      </c>
      <c r="E11" s="53">
        <v>52</v>
      </c>
      <c r="F11" s="54" t="s">
        <v>79</v>
      </c>
      <c r="G11" s="56" t="s">
        <v>80</v>
      </c>
      <c r="H11" s="53" t="s">
        <v>29</v>
      </c>
      <c r="I11" s="68"/>
      <c r="J11" s="67" t="s">
        <v>81</v>
      </c>
      <c r="K11" s="67" t="s">
        <v>31</v>
      </c>
      <c r="L11" s="55" t="s">
        <v>32</v>
      </c>
      <c r="M11" s="55" t="s">
        <v>33</v>
      </c>
      <c r="N11" s="55" t="s">
        <v>34</v>
      </c>
      <c r="O11" s="55" t="s">
        <v>35</v>
      </c>
      <c r="P11" s="55" t="s">
        <v>36</v>
      </c>
      <c r="Q11" s="73">
        <f t="shared" si="0"/>
        <v>4318.744</v>
      </c>
      <c r="R11" s="73">
        <f t="shared" si="1"/>
        <v>6478.116</v>
      </c>
      <c r="S11" s="55">
        <v>10796.86</v>
      </c>
      <c r="T11" s="75" t="s">
        <v>82</v>
      </c>
    </row>
    <row r="12" s="36" customFormat="1" ht="53" customHeight="1" spans="1:20">
      <c r="A12" s="52">
        <v>8</v>
      </c>
      <c r="B12" s="53" t="s">
        <v>83</v>
      </c>
      <c r="C12" s="53" t="s">
        <v>84</v>
      </c>
      <c r="D12" s="53" t="s">
        <v>78</v>
      </c>
      <c r="E12" s="53">
        <v>43</v>
      </c>
      <c r="F12" s="54" t="s">
        <v>85</v>
      </c>
      <c r="G12" s="55" t="s">
        <v>86</v>
      </c>
      <c r="H12" s="53" t="s">
        <v>29</v>
      </c>
      <c r="I12" s="68"/>
      <c r="J12" s="67" t="s">
        <v>87</v>
      </c>
      <c r="K12" s="69" t="s">
        <v>31</v>
      </c>
      <c r="L12" s="55" t="s">
        <v>32</v>
      </c>
      <c r="M12" s="55" t="s">
        <v>33</v>
      </c>
      <c r="N12" s="55" t="s">
        <v>88</v>
      </c>
      <c r="O12" s="55" t="s">
        <v>35</v>
      </c>
      <c r="P12" s="55" t="s">
        <v>36</v>
      </c>
      <c r="Q12" s="73">
        <f t="shared" si="0"/>
        <v>4330.488</v>
      </c>
      <c r="R12" s="73">
        <f t="shared" si="1"/>
        <v>6495.732</v>
      </c>
      <c r="S12" s="55">
        <v>10826.22</v>
      </c>
      <c r="T12" s="75" t="s">
        <v>89</v>
      </c>
    </row>
    <row r="13" s="36" customFormat="1" ht="53" customHeight="1" spans="1:20">
      <c r="A13" s="52">
        <v>9</v>
      </c>
      <c r="B13" s="53" t="s">
        <v>83</v>
      </c>
      <c r="C13" s="53" t="s">
        <v>90</v>
      </c>
      <c r="D13" s="53" t="s">
        <v>26</v>
      </c>
      <c r="E13" s="53">
        <v>37</v>
      </c>
      <c r="F13" s="54" t="s">
        <v>91</v>
      </c>
      <c r="G13" s="55" t="s">
        <v>92</v>
      </c>
      <c r="H13" s="53" t="s">
        <v>29</v>
      </c>
      <c r="I13" s="68"/>
      <c r="J13" s="67" t="s">
        <v>93</v>
      </c>
      <c r="K13" s="69" t="s">
        <v>31</v>
      </c>
      <c r="L13" s="55" t="s">
        <v>32</v>
      </c>
      <c r="M13" s="55" t="s">
        <v>33</v>
      </c>
      <c r="N13" s="55" t="s">
        <v>94</v>
      </c>
      <c r="O13" s="55" t="s">
        <v>35</v>
      </c>
      <c r="P13" s="55" t="s">
        <v>36</v>
      </c>
      <c r="Q13" s="73">
        <f t="shared" si="0"/>
        <v>4331.288</v>
      </c>
      <c r="R13" s="73">
        <f t="shared" si="1"/>
        <v>6496.932</v>
      </c>
      <c r="S13" s="55">
        <v>10828.22</v>
      </c>
      <c r="T13" s="75" t="s">
        <v>95</v>
      </c>
    </row>
    <row r="14" s="36" customFormat="1" ht="53" customHeight="1" spans="1:20">
      <c r="A14" s="52">
        <v>10</v>
      </c>
      <c r="B14" s="53" t="s">
        <v>96</v>
      </c>
      <c r="C14" s="53" t="s">
        <v>97</v>
      </c>
      <c r="D14" s="53" t="s">
        <v>26</v>
      </c>
      <c r="E14" s="53">
        <v>55</v>
      </c>
      <c r="F14" s="54" t="s">
        <v>98</v>
      </c>
      <c r="G14" s="55" t="s">
        <v>99</v>
      </c>
      <c r="H14" s="53" t="s">
        <v>29</v>
      </c>
      <c r="I14" s="68"/>
      <c r="J14" s="67" t="s">
        <v>100</v>
      </c>
      <c r="K14" s="67" t="s">
        <v>31</v>
      </c>
      <c r="L14" s="55" t="s">
        <v>32</v>
      </c>
      <c r="M14" s="55" t="s">
        <v>33</v>
      </c>
      <c r="N14" s="55" t="s">
        <v>88</v>
      </c>
      <c r="O14" s="55" t="s">
        <v>35</v>
      </c>
      <c r="P14" s="55" t="s">
        <v>36</v>
      </c>
      <c r="Q14" s="73">
        <f t="shared" ref="Q14:Q22" si="2">S14*40%</f>
        <v>4330.488</v>
      </c>
      <c r="R14" s="73">
        <f t="shared" ref="R14:R22" si="3">S14*60%</f>
        <v>6495.732</v>
      </c>
      <c r="S14" s="55">
        <v>10826.22</v>
      </c>
      <c r="T14" s="75" t="s">
        <v>101</v>
      </c>
    </row>
    <row r="15" s="36" customFormat="1" ht="53" customHeight="1" spans="1:20">
      <c r="A15" s="52">
        <v>11</v>
      </c>
      <c r="B15" s="53" t="s">
        <v>96</v>
      </c>
      <c r="C15" s="53" t="s">
        <v>102</v>
      </c>
      <c r="D15" s="53" t="s">
        <v>26</v>
      </c>
      <c r="E15" s="53">
        <v>32</v>
      </c>
      <c r="F15" s="54" t="s">
        <v>103</v>
      </c>
      <c r="G15" s="55" t="s">
        <v>104</v>
      </c>
      <c r="H15" s="53" t="s">
        <v>29</v>
      </c>
      <c r="I15" s="68"/>
      <c r="J15" s="67" t="s">
        <v>105</v>
      </c>
      <c r="K15" s="69" t="s">
        <v>31</v>
      </c>
      <c r="L15" s="55" t="s">
        <v>32</v>
      </c>
      <c r="M15" s="55" t="s">
        <v>33</v>
      </c>
      <c r="N15" s="55" t="s">
        <v>106</v>
      </c>
      <c r="O15" s="55" t="s">
        <v>35</v>
      </c>
      <c r="P15" s="55" t="s">
        <v>36</v>
      </c>
      <c r="Q15" s="73">
        <f t="shared" si="2"/>
        <v>4319.584</v>
      </c>
      <c r="R15" s="73">
        <f t="shared" si="3"/>
        <v>6479.376</v>
      </c>
      <c r="S15" s="55">
        <v>10798.96</v>
      </c>
      <c r="T15" s="75" t="s">
        <v>107</v>
      </c>
    </row>
    <row r="16" s="35" customFormat="1" ht="53" customHeight="1" spans="1:20">
      <c r="A16" s="46">
        <v>12</v>
      </c>
      <c r="B16" s="51" t="s">
        <v>108</v>
      </c>
      <c r="C16" s="49" t="s">
        <v>109</v>
      </c>
      <c r="D16" s="49" t="s">
        <v>26</v>
      </c>
      <c r="E16" s="49">
        <v>59</v>
      </c>
      <c r="F16" s="50" t="s">
        <v>110</v>
      </c>
      <c r="G16" s="51" t="s">
        <v>111</v>
      </c>
      <c r="H16" s="49" t="s">
        <v>29</v>
      </c>
      <c r="I16" s="27"/>
      <c r="J16" s="66" t="s">
        <v>112</v>
      </c>
      <c r="K16" s="62" t="s">
        <v>31</v>
      </c>
      <c r="L16" s="51" t="s">
        <v>32</v>
      </c>
      <c r="M16" s="51" t="s">
        <v>33</v>
      </c>
      <c r="N16" s="51" t="s">
        <v>34</v>
      </c>
      <c r="O16" s="51" t="s">
        <v>35</v>
      </c>
      <c r="P16" s="51" t="s">
        <v>36</v>
      </c>
      <c r="Q16" s="76">
        <f t="shared" si="2"/>
        <v>4318.744</v>
      </c>
      <c r="R16" s="76">
        <f t="shared" si="3"/>
        <v>6478.116</v>
      </c>
      <c r="S16" s="51">
        <v>10796.86</v>
      </c>
      <c r="T16" s="74" t="s">
        <v>113</v>
      </c>
    </row>
    <row r="17" s="35" customFormat="1" ht="53" customHeight="1" spans="1:20">
      <c r="A17" s="46">
        <v>13</v>
      </c>
      <c r="B17" s="51" t="s">
        <v>108</v>
      </c>
      <c r="C17" s="49" t="s">
        <v>114</v>
      </c>
      <c r="D17" s="49" t="s">
        <v>26</v>
      </c>
      <c r="E17" s="49">
        <v>26</v>
      </c>
      <c r="F17" s="50" t="s">
        <v>115</v>
      </c>
      <c r="G17" s="51" t="s">
        <v>116</v>
      </c>
      <c r="H17" s="49" t="s">
        <v>29</v>
      </c>
      <c r="I17" s="27"/>
      <c r="J17" s="66" t="s">
        <v>117</v>
      </c>
      <c r="K17" s="62" t="s">
        <v>118</v>
      </c>
      <c r="L17" s="51" t="s">
        <v>119</v>
      </c>
      <c r="M17" s="51" t="s">
        <v>120</v>
      </c>
      <c r="N17" s="51" t="s">
        <v>121</v>
      </c>
      <c r="O17" s="51" t="s">
        <v>122</v>
      </c>
      <c r="P17" s="51" t="s">
        <v>123</v>
      </c>
      <c r="Q17" s="76">
        <f t="shared" si="2"/>
        <v>3995.796</v>
      </c>
      <c r="R17" s="76">
        <f t="shared" si="3"/>
        <v>5993.694</v>
      </c>
      <c r="S17" s="51">
        <v>9989.49</v>
      </c>
      <c r="T17" s="74" t="s">
        <v>124</v>
      </c>
    </row>
    <row r="18" s="36" customFormat="1" ht="53" customHeight="1" spans="1:20">
      <c r="A18" s="52">
        <v>14</v>
      </c>
      <c r="B18" s="55" t="s">
        <v>125</v>
      </c>
      <c r="C18" s="53" t="s">
        <v>126</v>
      </c>
      <c r="D18" s="53" t="s">
        <v>26</v>
      </c>
      <c r="E18" s="53">
        <v>32</v>
      </c>
      <c r="F18" s="54" t="s">
        <v>127</v>
      </c>
      <c r="G18" s="55" t="s">
        <v>128</v>
      </c>
      <c r="H18" s="53" t="s">
        <v>29</v>
      </c>
      <c r="I18" s="68"/>
      <c r="J18" s="67" t="s">
        <v>129</v>
      </c>
      <c r="K18" s="69" t="s">
        <v>42</v>
      </c>
      <c r="L18" s="55" t="s">
        <v>43</v>
      </c>
      <c r="M18" s="55" t="s">
        <v>130</v>
      </c>
      <c r="N18" s="55" t="s">
        <v>131</v>
      </c>
      <c r="O18" s="55" t="s">
        <v>132</v>
      </c>
      <c r="P18" s="55" t="s">
        <v>133</v>
      </c>
      <c r="Q18" s="73">
        <f t="shared" si="2"/>
        <v>3637.232</v>
      </c>
      <c r="R18" s="73">
        <f t="shared" si="3"/>
        <v>5455.848</v>
      </c>
      <c r="S18" s="55">
        <v>9093.08</v>
      </c>
      <c r="T18" s="75" t="s">
        <v>134</v>
      </c>
    </row>
    <row r="19" s="36" customFormat="1" ht="53" customHeight="1" spans="1:20">
      <c r="A19" s="52">
        <v>15</v>
      </c>
      <c r="B19" s="55" t="s">
        <v>135</v>
      </c>
      <c r="C19" s="53" t="s">
        <v>136</v>
      </c>
      <c r="D19" s="53" t="s">
        <v>26</v>
      </c>
      <c r="E19" s="53">
        <v>50</v>
      </c>
      <c r="F19" s="54" t="s">
        <v>137</v>
      </c>
      <c r="G19" s="55" t="s">
        <v>138</v>
      </c>
      <c r="H19" s="53" t="s">
        <v>29</v>
      </c>
      <c r="I19" s="68"/>
      <c r="J19" s="67" t="s">
        <v>139</v>
      </c>
      <c r="K19" s="69" t="s">
        <v>31</v>
      </c>
      <c r="L19" s="55" t="s">
        <v>32</v>
      </c>
      <c r="M19" s="55" t="s">
        <v>33</v>
      </c>
      <c r="N19" s="55" t="s">
        <v>140</v>
      </c>
      <c r="O19" s="55" t="s">
        <v>35</v>
      </c>
      <c r="P19" s="55" t="s">
        <v>36</v>
      </c>
      <c r="Q19" s="73">
        <f t="shared" si="2"/>
        <v>4324.04</v>
      </c>
      <c r="R19" s="73">
        <f t="shared" si="3"/>
        <v>6486.06</v>
      </c>
      <c r="S19" s="55">
        <v>10810.1</v>
      </c>
      <c r="T19" s="75" t="s">
        <v>141</v>
      </c>
    </row>
    <row r="20" s="36" customFormat="1" ht="53" customHeight="1" spans="1:20">
      <c r="A20" s="52">
        <v>16</v>
      </c>
      <c r="B20" s="55" t="s">
        <v>142</v>
      </c>
      <c r="C20" s="53" t="s">
        <v>143</v>
      </c>
      <c r="D20" s="53" t="s">
        <v>26</v>
      </c>
      <c r="E20" s="53">
        <v>55</v>
      </c>
      <c r="F20" s="54" t="s">
        <v>144</v>
      </c>
      <c r="G20" s="55" t="s">
        <v>145</v>
      </c>
      <c r="H20" s="53" t="s">
        <v>29</v>
      </c>
      <c r="I20" s="68"/>
      <c r="J20" s="67" t="s">
        <v>146</v>
      </c>
      <c r="K20" s="69" t="s">
        <v>31</v>
      </c>
      <c r="L20" s="55" t="s">
        <v>32</v>
      </c>
      <c r="M20" s="55" t="s">
        <v>33</v>
      </c>
      <c r="N20" s="55" t="s">
        <v>147</v>
      </c>
      <c r="O20" s="55" t="s">
        <v>35</v>
      </c>
      <c r="P20" s="55" t="s">
        <v>36</v>
      </c>
      <c r="Q20" s="73">
        <f t="shared" si="2"/>
        <v>4322.84</v>
      </c>
      <c r="R20" s="73">
        <f t="shared" si="3"/>
        <v>6484.26</v>
      </c>
      <c r="S20" s="55">
        <v>10807.1</v>
      </c>
      <c r="T20" s="75" t="s">
        <v>148</v>
      </c>
    </row>
    <row r="21" s="36" customFormat="1" ht="53" customHeight="1" spans="1:20">
      <c r="A21" s="52">
        <v>17</v>
      </c>
      <c r="B21" s="57" t="s">
        <v>149</v>
      </c>
      <c r="C21" s="55" t="s">
        <v>150</v>
      </c>
      <c r="D21" s="53" t="s">
        <v>78</v>
      </c>
      <c r="E21" s="53">
        <v>54</v>
      </c>
      <c r="F21" s="54" t="s">
        <v>151</v>
      </c>
      <c r="G21" s="55" t="s">
        <v>152</v>
      </c>
      <c r="H21" s="53" t="s">
        <v>29</v>
      </c>
      <c r="I21" s="68"/>
      <c r="J21" s="67" t="s">
        <v>153</v>
      </c>
      <c r="K21" s="69" t="s">
        <v>154</v>
      </c>
      <c r="L21" s="55">
        <v>550.56</v>
      </c>
      <c r="M21" s="55">
        <v>7.36</v>
      </c>
      <c r="N21" s="55">
        <v>8</v>
      </c>
      <c r="O21" s="55">
        <v>337.85</v>
      </c>
      <c r="P21" s="55">
        <v>30.41</v>
      </c>
      <c r="Q21" s="73">
        <f t="shared" si="2"/>
        <v>373.672</v>
      </c>
      <c r="R21" s="73">
        <f t="shared" si="3"/>
        <v>560.508</v>
      </c>
      <c r="S21" s="55">
        <v>934.18</v>
      </c>
      <c r="T21" s="75" t="s">
        <v>155</v>
      </c>
    </row>
    <row r="22" s="36" customFormat="1" ht="53" customHeight="1" spans="1:20">
      <c r="A22" s="52">
        <v>18</v>
      </c>
      <c r="B22" s="57" t="s">
        <v>149</v>
      </c>
      <c r="C22" s="53" t="s">
        <v>156</v>
      </c>
      <c r="D22" s="53" t="s">
        <v>26</v>
      </c>
      <c r="E22" s="53">
        <v>33</v>
      </c>
      <c r="F22" s="54" t="s">
        <v>157</v>
      </c>
      <c r="G22" s="55" t="s">
        <v>158</v>
      </c>
      <c r="H22" s="55"/>
      <c r="I22" s="53" t="s">
        <v>29</v>
      </c>
      <c r="J22" s="67" t="s">
        <v>159</v>
      </c>
      <c r="K22" s="69" t="s">
        <v>160</v>
      </c>
      <c r="L22" s="55" t="s">
        <v>161</v>
      </c>
      <c r="M22" s="55" t="s">
        <v>162</v>
      </c>
      <c r="N22" s="55" t="s">
        <v>163</v>
      </c>
      <c r="O22" s="55" t="s">
        <v>164</v>
      </c>
      <c r="P22" s="55" t="s">
        <v>165</v>
      </c>
      <c r="Q22" s="73">
        <f t="shared" si="2"/>
        <v>3358.656</v>
      </c>
      <c r="R22" s="73">
        <f t="shared" si="3"/>
        <v>5037.984</v>
      </c>
      <c r="S22" s="55">
        <v>8396.64</v>
      </c>
      <c r="T22" s="75" t="s">
        <v>166</v>
      </c>
    </row>
    <row r="23" s="35" customFormat="1" ht="35.25" customHeight="1" spans="1:20">
      <c r="A23" s="58" t="s">
        <v>167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"/>
      <c r="Q23" s="73">
        <f>SUM(Q5:Q22)</f>
        <v>70020.74</v>
      </c>
      <c r="R23" s="73">
        <f>SUM(R5:R22)</f>
        <v>105031.11</v>
      </c>
      <c r="S23" s="51">
        <f>SUM(S5:S22)</f>
        <v>175051.85</v>
      </c>
      <c r="T23" s="77"/>
    </row>
    <row r="24" s="35" customFormat="1" ht="30.75" customHeight="1" spans="1:19">
      <c r="A24" s="60" t="s">
        <v>168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6" spans="19:19">
      <c r="S26" s="41" t="s">
        <v>169</v>
      </c>
    </row>
  </sheetData>
  <mergeCells count="18">
    <mergeCell ref="A1:T1"/>
    <mergeCell ref="A2:T2"/>
    <mergeCell ref="H3:I3"/>
    <mergeCell ref="L3:P3"/>
    <mergeCell ref="A23:P2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Q3:Q4"/>
    <mergeCell ref="R3:R4"/>
    <mergeCell ref="S3:S4"/>
    <mergeCell ref="T3:T4"/>
  </mergeCells>
  <pageMargins left="0.393055555555556" right="0.314583333333333" top="0.432638888888889" bottom="0.393055555555556" header="0.298611111111111" footer="0.298611111111111"/>
  <pageSetup paperSize="8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M15" sqref="M15"/>
    </sheetView>
  </sheetViews>
  <sheetFormatPr defaultColWidth="9" defaultRowHeight="13.5"/>
  <cols>
    <col min="1" max="1" width="3.375" customWidth="1"/>
    <col min="2" max="2" width="10.125" customWidth="1"/>
    <col min="3" max="3" width="7.375" customWidth="1"/>
    <col min="4" max="4" width="4" customWidth="1"/>
    <col min="5" max="5" width="4.25" customWidth="1"/>
    <col min="6" max="6" width="24.125" style="2" customWidth="1"/>
    <col min="7" max="7" width="23.625" customWidth="1"/>
    <col min="8" max="8" width="13.875" style="3" customWidth="1"/>
    <col min="9" max="9" width="8" customWidth="1"/>
  </cols>
  <sheetData>
    <row r="1" ht="20.25" spans="1:9">
      <c r="A1" s="4" t="s">
        <v>170</v>
      </c>
      <c r="B1" s="5"/>
      <c r="C1" s="5"/>
      <c r="D1" s="5"/>
      <c r="E1" s="5"/>
      <c r="F1" s="5"/>
      <c r="G1" s="5"/>
      <c r="H1" s="5"/>
      <c r="I1" s="5"/>
    </row>
    <row r="2" ht="42" customHeight="1" spans="1:9">
      <c r="A2" s="6" t="s">
        <v>171</v>
      </c>
      <c r="B2" s="6"/>
      <c r="C2" s="6"/>
      <c r="D2" s="6"/>
      <c r="E2" s="6"/>
      <c r="F2" s="7"/>
      <c r="G2" s="6"/>
      <c r="H2" s="8"/>
      <c r="I2" s="6"/>
    </row>
    <row r="3" ht="24" customHeight="1" spans="1:9">
      <c r="A3" s="9" t="s">
        <v>172</v>
      </c>
      <c r="B3" s="9"/>
      <c r="C3" s="9"/>
      <c r="D3" s="9"/>
      <c r="E3" s="9"/>
      <c r="F3" s="10"/>
      <c r="G3" s="9"/>
      <c r="H3" s="11"/>
      <c r="I3" s="9"/>
    </row>
    <row r="4" s="1" customFormat="1" ht="45" customHeight="1" spans="1:9">
      <c r="A4" s="12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4" t="s">
        <v>7</v>
      </c>
      <c r="G4" s="13" t="s">
        <v>173</v>
      </c>
      <c r="H4" s="15" t="s">
        <v>15</v>
      </c>
      <c r="I4" s="13" t="s">
        <v>174</v>
      </c>
    </row>
    <row r="5" s="1" customFormat="1" ht="31" customHeight="1" spans="1:9">
      <c r="A5" s="16">
        <v>1</v>
      </c>
      <c r="B5" s="17" t="s">
        <v>24</v>
      </c>
      <c r="C5" s="18" t="s">
        <v>25</v>
      </c>
      <c r="D5" s="18" t="s">
        <v>26</v>
      </c>
      <c r="E5" s="18">
        <v>51</v>
      </c>
      <c r="F5" s="19" t="s">
        <v>175</v>
      </c>
      <c r="G5" s="20" t="s">
        <v>28</v>
      </c>
      <c r="H5" s="21">
        <v>10796.86</v>
      </c>
      <c r="I5" s="16"/>
    </row>
    <row r="6" s="1" customFormat="1" ht="31" customHeight="1" spans="1:9">
      <c r="A6" s="16">
        <v>2</v>
      </c>
      <c r="B6" s="17" t="s">
        <v>24</v>
      </c>
      <c r="C6" s="18" t="s">
        <v>38</v>
      </c>
      <c r="D6" s="18" t="s">
        <v>26</v>
      </c>
      <c r="E6" s="18">
        <v>60</v>
      </c>
      <c r="F6" s="19" t="s">
        <v>176</v>
      </c>
      <c r="G6" s="21" t="s">
        <v>40</v>
      </c>
      <c r="H6" s="21">
        <v>8937.14</v>
      </c>
      <c r="I6" s="16"/>
    </row>
    <row r="7" s="1" customFormat="1" ht="31" customHeight="1" spans="1:9">
      <c r="A7" s="16">
        <v>3</v>
      </c>
      <c r="B7" s="17" t="s">
        <v>24</v>
      </c>
      <c r="C7" s="18" t="s">
        <v>49</v>
      </c>
      <c r="D7" s="18" t="s">
        <v>26</v>
      </c>
      <c r="E7" s="18">
        <v>58</v>
      </c>
      <c r="F7" s="19" t="s">
        <v>177</v>
      </c>
      <c r="G7" s="21" t="s">
        <v>51</v>
      </c>
      <c r="H7" s="21">
        <v>10811.54</v>
      </c>
      <c r="I7" s="16"/>
    </row>
    <row r="8" s="1" customFormat="1" ht="31" customHeight="1" spans="1:9">
      <c r="A8" s="16">
        <v>4</v>
      </c>
      <c r="B8" s="17" t="s">
        <v>24</v>
      </c>
      <c r="C8" s="18" t="s">
        <v>55</v>
      </c>
      <c r="D8" s="18" t="s">
        <v>26</v>
      </c>
      <c r="E8" s="18">
        <v>60</v>
      </c>
      <c r="F8" s="19" t="s">
        <v>178</v>
      </c>
      <c r="G8" s="21" t="s">
        <v>57</v>
      </c>
      <c r="H8" s="21">
        <v>8008.66</v>
      </c>
      <c r="I8" s="16"/>
    </row>
    <row r="9" s="1" customFormat="1" ht="31" customHeight="1" spans="1:9">
      <c r="A9" s="16">
        <v>5</v>
      </c>
      <c r="B9" s="17" t="s">
        <v>24</v>
      </c>
      <c r="C9" s="22" t="s">
        <v>66</v>
      </c>
      <c r="D9" s="22" t="s">
        <v>26</v>
      </c>
      <c r="E9" s="22">
        <v>56</v>
      </c>
      <c r="F9" s="23" t="s">
        <v>179</v>
      </c>
      <c r="G9" s="24" t="s">
        <v>68</v>
      </c>
      <c r="H9" s="21">
        <v>10796.86</v>
      </c>
      <c r="I9" s="16"/>
    </row>
    <row r="10" s="1" customFormat="1" ht="31" customHeight="1" spans="1:9">
      <c r="A10" s="16">
        <v>6</v>
      </c>
      <c r="B10" s="22" t="s">
        <v>71</v>
      </c>
      <c r="C10" s="18" t="s">
        <v>72</v>
      </c>
      <c r="D10" s="18" t="s">
        <v>26</v>
      </c>
      <c r="E10" s="18">
        <v>58</v>
      </c>
      <c r="F10" s="19" t="s">
        <v>180</v>
      </c>
      <c r="G10" s="21" t="s">
        <v>74</v>
      </c>
      <c r="H10" s="24">
        <v>10796.86</v>
      </c>
      <c r="I10" s="16"/>
    </row>
    <row r="11" s="1" customFormat="1" ht="31" customHeight="1" spans="1:9">
      <c r="A11" s="16">
        <v>7</v>
      </c>
      <c r="B11" s="21" t="s">
        <v>71</v>
      </c>
      <c r="C11" s="18" t="s">
        <v>77</v>
      </c>
      <c r="D11" s="18" t="s">
        <v>78</v>
      </c>
      <c r="E11" s="18">
        <v>52</v>
      </c>
      <c r="F11" s="19" t="s">
        <v>181</v>
      </c>
      <c r="G11" s="25" t="s">
        <v>80</v>
      </c>
      <c r="H11" s="24">
        <v>10796.86</v>
      </c>
      <c r="I11" s="16"/>
    </row>
    <row r="12" s="1" customFormat="1" ht="31" customHeight="1" spans="1:9">
      <c r="A12" s="16">
        <v>8</v>
      </c>
      <c r="B12" s="18" t="s">
        <v>83</v>
      </c>
      <c r="C12" s="18" t="s">
        <v>84</v>
      </c>
      <c r="D12" s="18" t="s">
        <v>78</v>
      </c>
      <c r="E12" s="18">
        <v>43</v>
      </c>
      <c r="F12" s="19" t="s">
        <v>182</v>
      </c>
      <c r="G12" s="21" t="s">
        <v>86</v>
      </c>
      <c r="H12" s="24">
        <v>10826.22</v>
      </c>
      <c r="I12" s="16"/>
    </row>
    <row r="13" s="1" customFormat="1" ht="31" customHeight="1" spans="1:9">
      <c r="A13" s="16">
        <v>9</v>
      </c>
      <c r="B13" s="18" t="s">
        <v>83</v>
      </c>
      <c r="C13" s="18" t="s">
        <v>90</v>
      </c>
      <c r="D13" s="22" t="s">
        <v>26</v>
      </c>
      <c r="E13" s="18">
        <v>37</v>
      </c>
      <c r="F13" s="19" t="s">
        <v>183</v>
      </c>
      <c r="G13" s="21" t="s">
        <v>92</v>
      </c>
      <c r="H13" s="24">
        <v>10828.22</v>
      </c>
      <c r="I13" s="16"/>
    </row>
    <row r="14" s="1" customFormat="1" ht="31" customHeight="1" spans="1:9">
      <c r="A14" s="16">
        <v>10</v>
      </c>
      <c r="B14" s="22" t="s">
        <v>96</v>
      </c>
      <c r="C14" s="22" t="s">
        <v>97</v>
      </c>
      <c r="D14" s="22" t="s">
        <v>26</v>
      </c>
      <c r="E14" s="22">
        <v>55</v>
      </c>
      <c r="F14" s="23" t="s">
        <v>184</v>
      </c>
      <c r="G14" s="24" t="s">
        <v>99</v>
      </c>
      <c r="H14" s="24">
        <v>10826.22</v>
      </c>
      <c r="I14" s="16"/>
    </row>
    <row r="15" s="1" customFormat="1" ht="31" customHeight="1" spans="1:9">
      <c r="A15" s="16">
        <v>11</v>
      </c>
      <c r="B15" s="22" t="s">
        <v>96</v>
      </c>
      <c r="C15" s="22" t="s">
        <v>102</v>
      </c>
      <c r="D15" s="22" t="s">
        <v>26</v>
      </c>
      <c r="E15" s="22">
        <v>32</v>
      </c>
      <c r="F15" s="23" t="s">
        <v>185</v>
      </c>
      <c r="G15" s="24" t="s">
        <v>104</v>
      </c>
      <c r="H15" s="24">
        <v>10798.96</v>
      </c>
      <c r="I15" s="16"/>
    </row>
    <row r="16" s="1" customFormat="1" ht="31" customHeight="1" spans="1:9">
      <c r="A16" s="16">
        <v>12</v>
      </c>
      <c r="B16" s="21" t="s">
        <v>108</v>
      </c>
      <c r="C16" s="18" t="s">
        <v>109</v>
      </c>
      <c r="D16" s="18" t="s">
        <v>26</v>
      </c>
      <c r="E16" s="18">
        <v>59</v>
      </c>
      <c r="F16" s="19" t="s">
        <v>186</v>
      </c>
      <c r="G16" s="21" t="s">
        <v>111</v>
      </c>
      <c r="H16" s="21">
        <v>10796.86</v>
      </c>
      <c r="I16" s="16"/>
    </row>
    <row r="17" s="1" customFormat="1" ht="31" customHeight="1" spans="1:9">
      <c r="A17" s="16">
        <v>13</v>
      </c>
      <c r="B17" s="21" t="s">
        <v>108</v>
      </c>
      <c r="C17" s="18" t="s">
        <v>114</v>
      </c>
      <c r="D17" s="18" t="s">
        <v>26</v>
      </c>
      <c r="E17" s="18">
        <v>26</v>
      </c>
      <c r="F17" s="19" t="s">
        <v>187</v>
      </c>
      <c r="G17" s="21" t="s">
        <v>116</v>
      </c>
      <c r="H17" s="21">
        <v>9989.49</v>
      </c>
      <c r="I17" s="16"/>
    </row>
    <row r="18" s="1" customFormat="1" ht="31" customHeight="1" spans="1:9">
      <c r="A18" s="16">
        <v>14</v>
      </c>
      <c r="B18" s="21" t="s">
        <v>125</v>
      </c>
      <c r="C18" s="18" t="s">
        <v>126</v>
      </c>
      <c r="D18" s="18" t="s">
        <v>26</v>
      </c>
      <c r="E18" s="18">
        <v>32</v>
      </c>
      <c r="F18" s="19" t="s">
        <v>188</v>
      </c>
      <c r="G18" s="21" t="s">
        <v>128</v>
      </c>
      <c r="H18" s="24">
        <v>9093.08</v>
      </c>
      <c r="I18" s="16"/>
    </row>
    <row r="19" s="1" customFormat="1" ht="31" customHeight="1" spans="1:9">
      <c r="A19" s="16">
        <v>15</v>
      </c>
      <c r="B19" s="21" t="s">
        <v>135</v>
      </c>
      <c r="C19" s="18" t="s">
        <v>136</v>
      </c>
      <c r="D19" s="18" t="s">
        <v>26</v>
      </c>
      <c r="E19" s="18">
        <v>50</v>
      </c>
      <c r="F19" s="19" t="s">
        <v>189</v>
      </c>
      <c r="G19" s="21" t="s">
        <v>138</v>
      </c>
      <c r="H19" s="24">
        <v>10810.1</v>
      </c>
      <c r="I19" s="16"/>
    </row>
    <row r="20" s="1" customFormat="1" ht="31" customHeight="1" spans="1:9">
      <c r="A20" s="16">
        <v>16</v>
      </c>
      <c r="B20" s="21" t="s">
        <v>142</v>
      </c>
      <c r="C20" s="18" t="s">
        <v>143</v>
      </c>
      <c r="D20" s="18" t="s">
        <v>26</v>
      </c>
      <c r="E20" s="18">
        <v>55</v>
      </c>
      <c r="F20" s="19" t="s">
        <v>190</v>
      </c>
      <c r="G20" s="21" t="s">
        <v>145</v>
      </c>
      <c r="H20" s="24">
        <v>10807.1</v>
      </c>
      <c r="I20" s="16"/>
    </row>
    <row r="21" s="1" customFormat="1" ht="31" customHeight="1" spans="1:9">
      <c r="A21" s="26">
        <v>17</v>
      </c>
      <c r="B21" s="27" t="s">
        <v>149</v>
      </c>
      <c r="C21" s="28" t="s">
        <v>150</v>
      </c>
      <c r="D21" s="29" t="s">
        <v>78</v>
      </c>
      <c r="E21" s="29">
        <v>54</v>
      </c>
      <c r="F21" s="30" t="s">
        <v>191</v>
      </c>
      <c r="G21" s="28" t="s">
        <v>152</v>
      </c>
      <c r="H21" s="24">
        <v>934.18</v>
      </c>
      <c r="I21" s="16"/>
    </row>
    <row r="22" s="1" customFormat="1" ht="33" customHeight="1" spans="1:9">
      <c r="A22" s="16">
        <v>18</v>
      </c>
      <c r="B22" s="17" t="s">
        <v>149</v>
      </c>
      <c r="C22" s="18" t="s">
        <v>156</v>
      </c>
      <c r="D22" s="18" t="s">
        <v>26</v>
      </c>
      <c r="E22" s="18">
        <v>33</v>
      </c>
      <c r="F22" s="19" t="s">
        <v>192</v>
      </c>
      <c r="G22" s="21" t="s">
        <v>158</v>
      </c>
      <c r="H22" s="24">
        <v>8396.64</v>
      </c>
      <c r="I22" s="16"/>
    </row>
    <row r="23" s="1" customFormat="1" ht="31" customHeight="1" spans="1:9">
      <c r="A23" s="31" t="s">
        <v>167</v>
      </c>
      <c r="B23" s="32"/>
      <c r="C23" s="32"/>
      <c r="D23" s="32"/>
      <c r="E23" s="32"/>
      <c r="F23" s="32"/>
      <c r="G23" s="33"/>
      <c r="H23" s="34">
        <f>SUM(H5:H22)</f>
        <v>175051.85</v>
      </c>
      <c r="I23" s="16"/>
    </row>
  </sheetData>
  <mergeCells count="4">
    <mergeCell ref="A1:I1"/>
    <mergeCell ref="A2:I2"/>
    <mergeCell ref="A3:I3"/>
    <mergeCell ref="A23:G23"/>
  </mergeCells>
  <printOptions horizontalCentered="1"/>
  <pageMargins left="0.550694444444444" right="0.118055555555556" top="0.432638888888889" bottom="0.314583333333333" header="0.298611111111111" footer="0.298611111111111"/>
  <pageSetup paperSize="9" scale="9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申请花名册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lanjie</dc:creator>
  <cp:lastModifiedBy>hy100</cp:lastModifiedBy>
  <dcterms:created xsi:type="dcterms:W3CDTF">2021-08-23T07:36:00Z</dcterms:created>
  <dcterms:modified xsi:type="dcterms:W3CDTF">2023-04-14T09:15:13Z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B9FCE7EB2A514617BB8517DF9A3B5D4B</vt:lpwstr>
  </property>
  <property fmtid="{D5CDD505-2E9C-101B-9397-08002B2CF9AE}" pid="3" name="KSOProductBuildVer">
    <vt:lpwstr>2052-11.1.0.12980</vt:lpwstr>
  </property>
</Properties>
</file>