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30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<sst xmlns="http://schemas.openxmlformats.org/spreadsheetml/2006/main" count="35">
  <si>
    <t>附件2：</t>
  </si>
  <si>
    <t>增城区2020年扶贫标准厂房建设资金购买商业物业租金收益分配表</t>
  </si>
  <si>
    <t>序号</t>
  </si>
  <si>
    <t>镇街</t>
  </si>
  <si>
    <t>2013年新一轮农村扶贫开发中核定的贫困村名单</t>
  </si>
  <si>
    <t>分配金额
（万元/村）</t>
  </si>
  <si>
    <t>合计
（万元）</t>
  </si>
  <si>
    <t>荔城街
（11条村）</t>
  </si>
  <si>
    <t>庆东村、木潭村、龙角村、棠村村、群爱村、蒋村村、城丰村、廖隔塘村、新联村、廖村村、莲塘村。</t>
  </si>
  <si>
    <t>石滩镇
（31条村）</t>
  </si>
  <si>
    <t>岳埔村、石湖村、凰埔村、白江村、高门村、石厦村、吓岗村、元美村、田边 村、水龙村、顾屋村、仙塘村、田心村、沙陇村、元岗村、元洲村、葵湖村、岗贝村、碧江村、横岭村、街心村、上塘村、石头村、金兰寺村、南博村、灯坣村、马修村、郑田村、田桥村、谢屋村、增塘村。</t>
  </si>
  <si>
    <t>仙村镇
（11条村）</t>
  </si>
  <si>
    <t>岳湖村、潮山村、沙角村、下基村、深涌村、碧潭村、仙联村、十字滘村、下境村、巷头村、竹园村。</t>
  </si>
  <si>
    <t>新塘镇
（3条村）</t>
  </si>
  <si>
    <t>新街村、上基村、三安村。</t>
  </si>
  <si>
    <t>永宁街
（1条村）</t>
  </si>
  <si>
    <t>公安村。</t>
  </si>
  <si>
    <t>增江街
（10条村）</t>
  </si>
  <si>
    <t>联益村、光辉村、白湖村、大埔围村、四丰村、陆村、东方村、光耀村、五星村、初溪村。</t>
  </si>
  <si>
    <t>朱村街
（9条村）</t>
  </si>
  <si>
    <t>山田村、山角村、丹邱村、龙新村、龙岗村、联兴村、神岗村、南岗村、秀山村。</t>
  </si>
  <si>
    <t>中新镇
（35条村）</t>
  </si>
  <si>
    <t>双塘村、里汾村、永兴村、新安村、联安村、泮霞村、钟岭村、坳头村、濠迳 村、大安村、官塘村、心岭村、五联村、池岭村、简塘村、安良村、茅田村、大田村、乌石村、九和村、坑贝村、山美村、团结村、慈岭村、莲塘村、新围村、南池村、田美村、三迳村、三星村、合益村、霞迳村、中新村、联丰村、集丰村。</t>
  </si>
  <si>
    <t>派潭镇
（36条村）</t>
  </si>
  <si>
    <t>派潭村、湾吓村、邓村村、高村村、围园村、利迳村、鹅兜村、湴汾村、水口冚村、樟洞坑村、双合寮村、亚如冚村、七境村、亚口冚村、背阴村、东洞村、密石村、黄洞村、万能村、玉枕村、邓路吓村、高埔村、大田围村、旧高埔村佳松岭村、拖罗村、双头村、汉湖村、刘家村、车洞村、黄沙氹村、大埔村、高滩村、榕树吓村、上九陂、小迳村。</t>
  </si>
  <si>
    <t>小楼镇
（17条村）</t>
  </si>
  <si>
    <t>罗坑村、九益村、邓山村、江坳村、沙岗村、正隆村、河洞村、约场村、西园村、秀水村、青迳村、庙潭村、二龙村、长岭村、竹坑村、黄村村、东境村。</t>
  </si>
  <si>
    <t>正果镇
（31条村）</t>
  </si>
  <si>
    <t>和平村、到蔚村、白面石村、正果洋村、畲族村、庙尾村、圭湖村、黄屋村、石溪村、东汾村、何屋村、番丰村、麻冚村、大冚村、蒙花布村、汀塘村、兰溪 村、黄塘村、水围村、亮星村、水口村、岳村村、麦村村、西湖滩村、合水店村、银场村、浪拔村、乌头石村、池田村、花园村村、中西村。</t>
  </si>
  <si>
    <t>荔湖街
（6条村）</t>
  </si>
  <si>
    <t>明星村、光明村、五一村、三联村、太平村、西瓜岭村。</t>
  </si>
  <si>
    <t>宁西街
（6条村）</t>
  </si>
  <si>
    <t>百湖村、湖东村、中元村、下元村、斯庄村、石迳村。</t>
  </si>
  <si>
    <t>207个村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</si>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</sst>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4"/>
      <name val="宋体"/>
      <charset val="134"/>
      <scheme val="minor"/>
    </font>
    <font>
      <sz val="14"/>
      <color rgb="FF333333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7"/>
  <sheetViews>
    <sheetView tabSelected="1" zoomScale="85" zoomScaleNormal="85" topLeftCell="A7" workbookViewId="0">
      <selection activeCell="I11" sqref="I11"/>
    </sheetView>
  </sheetViews>
  <sheetFormatPr defaultColWidth="9" defaultRowHeight="18.75" outlineLevelCol="4"/>
  <cols>
    <col min="1" max="1" width="6.125" style="6" customWidth="1"/>
    <col min="2" max="2" width="13.875" style="6" customWidth="1"/>
    <col min="3" max="3" width="84" style="2" customWidth="1"/>
    <col min="4" max="4" width="15.875" style="6" customWidth="1"/>
    <col min="5" max="5" width="13" style="6" customWidth="1"/>
    <col min="6" max="6" width="12.25" style="2" customWidth="1"/>
    <col min="7" max="7" width="12.05" style="2" customWidth="1"/>
    <col min="8" max="16384" width="9" style="2"/>
  </cols>
  <sheetData>
    <row r="1" ht="22" customHeight="1" spans="1:1">
      <c r="A1" s="6" t="s">
        <v>0</v>
      </c>
    </row>
    <row r="2" ht="43" customHeight="1" spans="1:5">
      <c r="A2" s="7" t="s">
        <v>1</v>
      </c>
      <c r="B2" s="7"/>
      <c r="C2" s="7"/>
      <c r="D2" s="7"/>
      <c r="E2" s="7"/>
    </row>
    <row r="3" s="1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53" customHeight="1" spans="1:5">
      <c r="A4" s="9">
        <v>1</v>
      </c>
      <c r="B4" s="9" t="s">
        <v>7</v>
      </c>
      <c r="C4" s="10" t="s">
        <v>8</v>
      </c>
      <c r="D4" s="11">
        <v>2.9271</v>
      </c>
      <c r="E4" s="9">
        <f>D4*11</f>
        <v>32.1981</v>
      </c>
    </row>
    <row r="5" ht="88" customHeight="1" spans="1:5">
      <c r="A5" s="9">
        <v>2</v>
      </c>
      <c r="B5" s="9" t="s">
        <v>9</v>
      </c>
      <c r="C5" s="10" t="s">
        <v>10</v>
      </c>
      <c r="D5" s="11">
        <v>2.9271</v>
      </c>
      <c r="E5" s="9">
        <f>D5*31</f>
        <v>90.7401</v>
      </c>
    </row>
    <row r="6" ht="44" customHeight="1" spans="1:5">
      <c r="A6" s="9">
        <v>3</v>
      </c>
      <c r="B6" s="9" t="s">
        <v>11</v>
      </c>
      <c r="C6" s="10" t="s">
        <v>12</v>
      </c>
      <c r="D6" s="11">
        <v>2.9271</v>
      </c>
      <c r="E6" s="9">
        <f>D6*11</f>
        <v>32.1981</v>
      </c>
    </row>
    <row r="7" ht="45" customHeight="1" spans="1:5">
      <c r="A7" s="9">
        <v>4</v>
      </c>
      <c r="B7" s="9" t="s">
        <v>13</v>
      </c>
      <c r="C7" s="10" t="s">
        <v>14</v>
      </c>
      <c r="D7" s="11">
        <v>2.9271</v>
      </c>
      <c r="E7" s="9">
        <f>D7*3</f>
        <v>8.7813</v>
      </c>
    </row>
    <row r="8" s="2" customFormat="1" ht="37.5" spans="1:5">
      <c r="A8" s="9">
        <v>5</v>
      </c>
      <c r="B8" s="9" t="s">
        <v>15</v>
      </c>
      <c r="C8" s="10" t="s">
        <v>16</v>
      </c>
      <c r="D8" s="11">
        <v>2.9271</v>
      </c>
      <c r="E8" s="9">
        <f>D8*1</f>
        <v>2.9271</v>
      </c>
    </row>
    <row r="9" ht="45" customHeight="1" spans="1:5">
      <c r="A9" s="9">
        <v>6</v>
      </c>
      <c r="B9" s="9" t="s">
        <v>17</v>
      </c>
      <c r="C9" s="10" t="s">
        <v>18</v>
      </c>
      <c r="D9" s="11">
        <v>2.9271</v>
      </c>
      <c r="E9" s="9">
        <f>D9*10</f>
        <v>29.271</v>
      </c>
    </row>
    <row r="10" ht="44" customHeight="1" spans="1:5">
      <c r="A10" s="9">
        <v>7</v>
      </c>
      <c r="B10" s="9" t="s">
        <v>19</v>
      </c>
      <c r="C10" s="10" t="s">
        <v>20</v>
      </c>
      <c r="D10" s="11">
        <v>2.9271</v>
      </c>
      <c r="E10" s="9">
        <f>D10*9</f>
        <v>26.3439</v>
      </c>
    </row>
    <row r="11" ht="90" customHeight="1" spans="1:5">
      <c r="A11" s="9">
        <v>8</v>
      </c>
      <c r="B11" s="9" t="s">
        <v>21</v>
      </c>
      <c r="C11" s="10" t="s">
        <v>22</v>
      </c>
      <c r="D11" s="11">
        <v>2.9271</v>
      </c>
      <c r="E11" s="9">
        <f>D11*35</f>
        <v>102.4485</v>
      </c>
    </row>
    <row r="12" ht="99" customHeight="1" spans="1:5">
      <c r="A12" s="9">
        <v>9</v>
      </c>
      <c r="B12" s="9" t="s">
        <v>23</v>
      </c>
      <c r="C12" s="10" t="s">
        <v>24</v>
      </c>
      <c r="D12" s="11">
        <v>2.9271</v>
      </c>
      <c r="E12" s="9">
        <f>D12*36</f>
        <v>105.3756</v>
      </c>
    </row>
    <row r="13" ht="45" customHeight="1" spans="1:5">
      <c r="A13" s="9">
        <v>10</v>
      </c>
      <c r="B13" s="9" t="s">
        <v>25</v>
      </c>
      <c r="C13" s="10" t="s">
        <v>26</v>
      </c>
      <c r="D13" s="11">
        <v>2.9271</v>
      </c>
      <c r="E13" s="9">
        <f>D13*17</f>
        <v>49.7607</v>
      </c>
    </row>
    <row r="14" ht="83" customHeight="1" spans="1:5">
      <c r="A14" s="9">
        <v>11</v>
      </c>
      <c r="B14" s="9" t="s">
        <v>27</v>
      </c>
      <c r="C14" s="10" t="s">
        <v>28</v>
      </c>
      <c r="D14" s="11">
        <v>2.9271</v>
      </c>
      <c r="E14" s="9">
        <f>D14*31</f>
        <v>90.7401</v>
      </c>
    </row>
    <row r="15" s="3" customFormat="1" ht="39" customHeight="1" spans="1:5">
      <c r="A15" s="12">
        <v>12</v>
      </c>
      <c r="B15" s="12" t="s">
        <v>29</v>
      </c>
      <c r="C15" s="13" t="s">
        <v>30</v>
      </c>
      <c r="D15" s="11">
        <v>2.9271</v>
      </c>
      <c r="E15" s="9">
        <f>D15*6</f>
        <v>17.5626</v>
      </c>
    </row>
    <row r="16" s="4" customFormat="1" ht="42" customHeight="1" spans="1:5">
      <c r="A16" s="9">
        <v>13</v>
      </c>
      <c r="B16" s="12" t="s">
        <v>31</v>
      </c>
      <c r="C16" s="14" t="s">
        <v>32</v>
      </c>
      <c r="D16" s="11">
        <v>2.9271</v>
      </c>
      <c r="E16" s="9">
        <f>D16*6</f>
        <v>17.5626</v>
      </c>
    </row>
    <row r="17" s="5" customFormat="1" ht="31" customHeight="1" spans="1:5">
      <c r="A17" s="15"/>
      <c r="B17" s="16" t="s">
        <v>33</v>
      </c>
      <c r="C17" s="17" t="s">
        <v>34</v>
      </c>
      <c r="D17" s="18"/>
      <c r="E17" s="19">
        <f>SUM(E4:E16)</f>
        <v>605.9097</v>
      </c>
    </row>
  </sheetData>
  <mergeCells count="3">
    <mergeCell ref="A1:B1"/>
    <mergeCell ref="A2:E2"/>
    <mergeCell ref="C17:D17"/>
  </mergeCells>
  <pageMargins left="0.629166666666667" right="0.354166666666667" top="0.629166666666667" bottom="0.5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2019-04-28T02:38:00Z</dcterms:created>
  <dcterms:modified xsi:type="dcterms:W3CDTF">2021-05-10T01:05:41Z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